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827"/>
  <workbookPr defaultThemeVersion="166925"/>
  <mc:AlternateContent xmlns:mc="http://schemas.openxmlformats.org/markup-compatibility/2006">
    <mc:Choice Requires="x15">
      <x15ac:absPath xmlns:x15ac="http://schemas.microsoft.com/office/spreadsheetml/2010/11/ac" url="\\campus.eur.nl\shared\groups\ESE-EHERO\GELUK\WDBHAP\WDH_Toolkitall\"/>
    </mc:Choice>
  </mc:AlternateContent>
  <xr:revisionPtr revIDLastSave="0" documentId="8_{E1BF4466-1578-40DD-9643-C7C879DDF90A}" xr6:coauthVersionLast="47" xr6:coauthVersionMax="47" xr10:uidLastSave="{00000000-0000-0000-0000-000000000000}"/>
  <bookViews>
    <workbookView xWindow="2964" yWindow="2964" windowWidth="17280" windowHeight="9024"/>
  </bookViews>
  <sheets>
    <sheet name="IAH" sheetId="1" r:id="rId1"/>
  </sheets>
  <definedNames>
    <definedName name="_xlnm.Print_Area" localSheetId="0">IAH!$A$1:$H$70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0" i="1" l="1"/>
  <c r="G150" i="1"/>
  <c r="F150" i="1"/>
  <c r="I149" i="1"/>
  <c r="G149" i="1"/>
  <c r="F149" i="1"/>
  <c r="I148" i="1"/>
  <c r="G148" i="1"/>
  <c r="F148" i="1"/>
  <c r="I147" i="1"/>
  <c r="G147" i="1"/>
  <c r="F147" i="1"/>
  <c r="I146" i="1"/>
  <c r="G146" i="1"/>
  <c r="F146" i="1"/>
  <c r="I145" i="1"/>
  <c r="G145" i="1"/>
  <c r="F145" i="1"/>
  <c r="I144" i="1"/>
  <c r="G144" i="1"/>
  <c r="F144" i="1"/>
  <c r="I143" i="1"/>
  <c r="G143" i="1"/>
  <c r="F143" i="1"/>
  <c r="I142" i="1"/>
  <c r="G142" i="1"/>
  <c r="F142" i="1"/>
  <c r="I141" i="1"/>
  <c r="G141" i="1"/>
  <c r="F141" i="1"/>
  <c r="I140" i="1"/>
  <c r="G140" i="1"/>
  <c r="F140" i="1"/>
  <c r="I139" i="1"/>
  <c r="G139" i="1"/>
  <c r="F139" i="1"/>
  <c r="I138" i="1"/>
  <c r="G138" i="1"/>
  <c r="F138" i="1"/>
  <c r="I137" i="1"/>
  <c r="G137" i="1"/>
  <c r="F137" i="1"/>
  <c r="I136" i="1"/>
  <c r="G136" i="1"/>
  <c r="F136" i="1"/>
  <c r="I135" i="1"/>
  <c r="G135" i="1"/>
  <c r="F135" i="1"/>
  <c r="I134" i="1"/>
  <c r="G134" i="1"/>
  <c r="F134" i="1"/>
  <c r="I133" i="1"/>
  <c r="G133" i="1"/>
  <c r="F133" i="1"/>
  <c r="I132" i="1"/>
  <c r="G132" i="1"/>
  <c r="F132" i="1"/>
  <c r="I131" i="1"/>
  <c r="G131" i="1"/>
  <c r="F131" i="1"/>
  <c r="I130" i="1"/>
  <c r="G130" i="1"/>
  <c r="F130" i="1"/>
  <c r="I129" i="1"/>
  <c r="G129" i="1"/>
  <c r="F129" i="1"/>
  <c r="I128" i="1"/>
  <c r="G128" i="1"/>
  <c r="F128" i="1"/>
  <c r="I127" i="1"/>
  <c r="G127" i="1"/>
  <c r="F127" i="1"/>
  <c r="I126" i="1"/>
  <c r="G126" i="1"/>
  <c r="F126" i="1"/>
  <c r="I125" i="1"/>
  <c r="G125" i="1"/>
  <c r="F125" i="1"/>
  <c r="I124" i="1"/>
  <c r="G124" i="1"/>
  <c r="F124" i="1"/>
  <c r="I123" i="1"/>
  <c r="G123" i="1"/>
  <c r="F123" i="1"/>
  <c r="I122" i="1"/>
  <c r="G122" i="1"/>
  <c r="F122" i="1"/>
  <c r="I121" i="1"/>
  <c r="G121" i="1"/>
  <c r="F121" i="1"/>
  <c r="I120" i="1"/>
  <c r="G120" i="1"/>
  <c r="F120" i="1"/>
  <c r="I119" i="1"/>
  <c r="G119" i="1"/>
  <c r="F119" i="1"/>
  <c r="I118" i="1"/>
  <c r="G118" i="1"/>
  <c r="F118" i="1"/>
  <c r="I117" i="1"/>
  <c r="G117" i="1"/>
  <c r="F117" i="1"/>
  <c r="I116" i="1"/>
  <c r="G116" i="1"/>
  <c r="F116" i="1"/>
  <c r="I115" i="1"/>
  <c r="G115" i="1"/>
  <c r="F115" i="1"/>
  <c r="I114" i="1"/>
  <c r="G114" i="1"/>
  <c r="F114" i="1"/>
  <c r="I113" i="1"/>
  <c r="G113" i="1"/>
  <c r="F113" i="1"/>
  <c r="I112" i="1"/>
  <c r="G112" i="1"/>
  <c r="F112" i="1"/>
  <c r="I111" i="1"/>
  <c r="G111" i="1"/>
  <c r="F111" i="1"/>
  <c r="I110" i="1"/>
  <c r="G110" i="1"/>
  <c r="F110" i="1"/>
  <c r="I109" i="1"/>
  <c r="G109" i="1"/>
  <c r="F109" i="1"/>
  <c r="I108" i="1"/>
  <c r="G108" i="1"/>
  <c r="F108" i="1"/>
  <c r="I107" i="1"/>
  <c r="G107" i="1"/>
  <c r="F107" i="1"/>
  <c r="I106" i="1"/>
  <c r="G106" i="1"/>
  <c r="F106" i="1"/>
  <c r="I105" i="1"/>
  <c r="G105" i="1"/>
  <c r="F105" i="1"/>
  <c r="I104" i="1"/>
  <c r="G104" i="1"/>
  <c r="F104" i="1"/>
  <c r="I103" i="1"/>
  <c r="G103" i="1"/>
  <c r="F103" i="1"/>
  <c r="I102" i="1"/>
  <c r="G102" i="1"/>
  <c r="F102" i="1"/>
  <c r="I101" i="1"/>
  <c r="G101" i="1"/>
  <c r="F101" i="1"/>
  <c r="I100" i="1"/>
  <c r="G100" i="1"/>
  <c r="F100" i="1"/>
  <c r="I99" i="1"/>
  <c r="G99" i="1"/>
  <c r="F99" i="1"/>
  <c r="I98" i="1"/>
  <c r="G98" i="1"/>
  <c r="F98" i="1"/>
  <c r="I97" i="1"/>
  <c r="G97" i="1"/>
  <c r="F97" i="1"/>
  <c r="I96" i="1"/>
  <c r="G96" i="1"/>
  <c r="F96" i="1"/>
  <c r="I95" i="1"/>
  <c r="G95" i="1"/>
  <c r="F95" i="1"/>
  <c r="I94" i="1"/>
  <c r="G94" i="1"/>
  <c r="F94" i="1"/>
  <c r="I93" i="1"/>
  <c r="G93" i="1"/>
  <c r="F93" i="1"/>
  <c r="I92" i="1"/>
  <c r="G92" i="1"/>
  <c r="F92" i="1"/>
  <c r="I91" i="1"/>
  <c r="G91" i="1"/>
  <c r="F91" i="1"/>
  <c r="I90" i="1"/>
  <c r="G90" i="1"/>
  <c r="F90" i="1"/>
  <c r="I89" i="1"/>
  <c r="G89" i="1"/>
  <c r="F89" i="1"/>
  <c r="I88" i="1"/>
  <c r="G88" i="1"/>
  <c r="F88" i="1"/>
  <c r="I87" i="1"/>
  <c r="G87" i="1"/>
  <c r="F87" i="1"/>
  <c r="I86" i="1"/>
  <c r="G86" i="1"/>
  <c r="F86" i="1"/>
  <c r="I85" i="1"/>
  <c r="G85" i="1"/>
  <c r="F85" i="1"/>
  <c r="I84" i="1"/>
  <c r="G84" i="1"/>
  <c r="F84" i="1"/>
  <c r="I83" i="1"/>
  <c r="G83" i="1"/>
  <c r="F83" i="1"/>
  <c r="I82" i="1"/>
  <c r="G82" i="1"/>
  <c r="F82" i="1"/>
  <c r="I81" i="1"/>
  <c r="G81" i="1"/>
  <c r="F81" i="1"/>
  <c r="I80" i="1"/>
  <c r="G80" i="1"/>
  <c r="F80" i="1"/>
  <c r="I79" i="1"/>
  <c r="G79" i="1"/>
  <c r="F79" i="1"/>
  <c r="I78" i="1"/>
  <c r="G78" i="1"/>
  <c r="F78" i="1"/>
  <c r="I77" i="1"/>
  <c r="G77" i="1"/>
  <c r="F77" i="1"/>
  <c r="I76" i="1"/>
  <c r="G76" i="1"/>
  <c r="F76" i="1"/>
  <c r="I75" i="1"/>
  <c r="G75" i="1"/>
  <c r="F75" i="1"/>
  <c r="I74" i="1"/>
  <c r="G74" i="1"/>
  <c r="F74" i="1"/>
  <c r="I73" i="1"/>
  <c r="G73" i="1"/>
  <c r="F73" i="1"/>
  <c r="F72" i="1"/>
  <c r="G72" i="1"/>
  <c r="I72" i="1"/>
  <c r="F71" i="1"/>
  <c r="G71" i="1"/>
  <c r="I71" i="1"/>
  <c r="F70" i="1"/>
  <c r="G70" i="1"/>
  <c r="I70" i="1"/>
  <c r="F69" i="1"/>
  <c r="G69" i="1"/>
  <c r="I69" i="1"/>
  <c r="F68" i="1"/>
  <c r="G68" i="1"/>
  <c r="I68" i="1"/>
  <c r="F67" i="1"/>
  <c r="G67" i="1"/>
  <c r="I67" i="1"/>
  <c r="F66" i="1"/>
  <c r="G66" i="1"/>
  <c r="I66" i="1"/>
  <c r="F65" i="1"/>
  <c r="G65" i="1"/>
  <c r="I65" i="1"/>
  <c r="F64" i="1"/>
  <c r="G64" i="1"/>
  <c r="I64" i="1"/>
  <c r="F63" i="1"/>
  <c r="G63" i="1"/>
  <c r="I63" i="1"/>
  <c r="F62" i="1"/>
  <c r="G62" i="1"/>
  <c r="I62" i="1"/>
  <c r="F61" i="1"/>
  <c r="G61" i="1"/>
  <c r="I61" i="1"/>
  <c r="F60" i="1"/>
  <c r="G60" i="1"/>
  <c r="I60" i="1"/>
  <c r="F59" i="1"/>
  <c r="G59" i="1"/>
  <c r="I59" i="1"/>
  <c r="F58" i="1"/>
  <c r="G58" i="1"/>
  <c r="I58" i="1"/>
  <c r="F57" i="1"/>
  <c r="G57" i="1"/>
  <c r="I57" i="1"/>
  <c r="F56" i="1"/>
  <c r="G56" i="1"/>
  <c r="I56" i="1"/>
  <c r="F55" i="1"/>
  <c r="G55" i="1"/>
  <c r="I55" i="1"/>
  <c r="F54" i="1"/>
  <c r="G54" i="1"/>
  <c r="I54" i="1"/>
  <c r="F53" i="1"/>
  <c r="G53" i="1"/>
  <c r="I53" i="1"/>
  <c r="F52" i="1"/>
  <c r="G52" i="1"/>
  <c r="I52" i="1"/>
  <c r="F51" i="1"/>
  <c r="G51" i="1"/>
  <c r="I51" i="1"/>
  <c r="F50" i="1"/>
  <c r="G50" i="1"/>
  <c r="I50" i="1"/>
  <c r="F49" i="1"/>
  <c r="G49" i="1"/>
  <c r="I49" i="1"/>
  <c r="F48" i="1"/>
  <c r="G48" i="1"/>
  <c r="I48" i="1"/>
  <c r="F47" i="1"/>
  <c r="G47" i="1"/>
  <c r="I47" i="1"/>
  <c r="F46" i="1"/>
  <c r="G46" i="1"/>
  <c r="I46" i="1"/>
  <c r="F45" i="1"/>
  <c r="G45" i="1"/>
  <c r="I45" i="1"/>
  <c r="F44" i="1"/>
  <c r="G44" i="1"/>
  <c r="I44" i="1"/>
  <c r="F43" i="1"/>
  <c r="G43" i="1"/>
  <c r="I43" i="1"/>
  <c r="F42" i="1"/>
  <c r="G42" i="1"/>
  <c r="I42" i="1"/>
  <c r="F41" i="1"/>
  <c r="G41" i="1"/>
  <c r="I41" i="1"/>
  <c r="F40" i="1"/>
  <c r="G40" i="1"/>
  <c r="I40" i="1"/>
  <c r="F39" i="1"/>
  <c r="G39" i="1"/>
  <c r="I39" i="1"/>
  <c r="F38" i="1"/>
  <c r="G38" i="1"/>
  <c r="I38" i="1"/>
  <c r="F37" i="1"/>
  <c r="G37" i="1"/>
  <c r="I37" i="1"/>
  <c r="F36" i="1"/>
  <c r="G36" i="1"/>
  <c r="I36" i="1"/>
  <c r="F35" i="1"/>
  <c r="G35" i="1"/>
  <c r="I35" i="1"/>
  <c r="F34" i="1"/>
  <c r="G34" i="1"/>
  <c r="I34" i="1"/>
  <c r="F33" i="1"/>
  <c r="G33" i="1"/>
  <c r="I33" i="1"/>
  <c r="F32" i="1"/>
  <c r="G32" i="1"/>
  <c r="I32" i="1"/>
  <c r="G31" i="1"/>
  <c r="F31" i="1"/>
  <c r="G24" i="1"/>
  <c r="G25" i="1"/>
  <c r="G26" i="1"/>
  <c r="E20" i="1"/>
  <c r="D30" i="1"/>
  <c r="F30"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D28" i="1"/>
  <c r="F28" i="1"/>
  <c r="G30" i="1"/>
  <c r="E29" i="1"/>
  <c r="G29" i="1"/>
  <c r="D29" i="1"/>
  <c r="F29" i="1"/>
  <c r="G28" i="1"/>
  <c r="I31" i="1" l="1"/>
</calcChain>
</file>

<file path=xl/sharedStrings.xml><?xml version="1.0" encoding="utf-8"?>
<sst xmlns="http://schemas.openxmlformats.org/spreadsheetml/2006/main" count="29" uniqueCount="29">
  <si>
    <t>M</t>
  </si>
  <si>
    <t>sd</t>
  </si>
  <si>
    <t>Mt</t>
  </si>
  <si>
    <t>Most happy</t>
  </si>
  <si>
    <t>Most unhappy</t>
  </si>
  <si>
    <t>After</t>
  </si>
  <si>
    <t>Transformation</t>
  </si>
  <si>
    <t xml:space="preserve">Original </t>
  </si>
  <si>
    <t xml:space="preserve">Scale </t>
  </si>
  <si>
    <t>sdt</t>
  </si>
  <si>
    <t>*</t>
  </si>
  <si>
    <t xml:space="preserve">egalitarians:   </t>
  </si>
  <si>
    <t xml:space="preserve">Weights:  utilitarians:   </t>
  </si>
  <si>
    <t>Erasmus University Rotterdam, The Netherlands</t>
  </si>
  <si>
    <t>Author:  W.M. Kalmijn  2004</t>
  </si>
  <si>
    <t>Features of this programme:</t>
  </si>
  <si>
    <t>User instructions:</t>
  </si>
  <si>
    <t xml:space="preserve">      EXCEL PROGRAMME FOR COMPUTING </t>
  </si>
  <si>
    <t xml:space="preserve">        INEQUALITY-ADJUSTED-HAPPINESS</t>
  </si>
  <si>
    <t>Happiness Research Study Group  FSW</t>
  </si>
  <si>
    <t xml:space="preserve">             IAH - CALCULATOR</t>
  </si>
  <si>
    <t xml:space="preserve"> most happy</t>
  </si>
  <si>
    <t xml:space="preserve"> mid scale</t>
  </si>
  <si>
    <t xml:space="preserve"> most unhappy</t>
  </si>
  <si>
    <t xml:space="preserve"> maximal sd</t>
  </si>
  <si>
    <t>IAHo</t>
  </si>
  <si>
    <r>
      <t>This programme enables the linear transformation of happiness average values and standard deviations onto an other rating scale.  Moreover, it computes the Inequality-Adjusted-Happiness index  IAH</t>
    </r>
    <r>
      <rPr>
        <vertAlign val="subscript"/>
        <sz val="10"/>
        <rFont val="Arial"/>
        <family val="2"/>
      </rPr>
      <t>o</t>
    </r>
    <r>
      <rPr>
        <sz val="10"/>
        <rFont val="Arial"/>
        <family val="2"/>
      </rPr>
      <t xml:space="preserve">, as it is defined in:
</t>
    </r>
  </si>
  <si>
    <r>
      <t>1. All cells in this programme are protected, except
    the (yellow) input cells. 
2. Both for the original and for the scale after trans-
    formation, the programme allows to select either 
    the highest or the lowest rating for the most happy
    situation
3. Means (M) and standard deviations (sd) are to be
    entered using decimal comma's; the use of a 
    decimal point gives raise to a "#######"  result.
    Column C can be used for e.g. ISO nation codes.
    Mt and sdt are the transformed values of M and sd.
4. If there is no input for the mean (M), the programme
    will read the input as a zero value. In that case, no 
    transformed values are calculated by the programme.
.   If  the observed value M is one of the end points of the 
    original scale, the value of Mt is given below; in case 
    the transformed scale is [ 0, 10], the corresponding
    IAH-values are 4 and 100 for the least and the most 
    happy situation respectively.
    In case of none or a zero M-input with a nonzero
    sd entry, an "ERROR" message is given.
5. "ERROR "messages are also given if the input of M is
    outside the range of the original scale and/or if the
    input standard deviation exceeds its maximum
    possible value, given the input mean value M.
6. For the computation of IAH, which is defined only 
    in case of transformation onto a [0, 10] scale, the 
   programme allows to give different weights to the
   utilitarian and egalitarian view on happiness in nations 
   or other societies (see above</t>
    </r>
    <r>
      <rPr>
        <sz val="10"/>
        <rFont val="Arial"/>
        <family val="2"/>
      </rPr>
      <t xml:space="preserve"> REF</t>
    </r>
    <r>
      <rPr>
        <sz val="10"/>
        <rFont val="Arial"/>
      </rPr>
      <t xml:space="preserve">.).  If no weights are
   entered, the programme assigns equal weights
   to both views. Morover, the programme is based
   on orthogonal projection onto a 'long axis'.
  </t>
    </r>
  </si>
  <si>
    <r>
      <t xml:space="preserve">R. Veenhoven, W.M. Kalmijn,
 </t>
    </r>
    <r>
      <rPr>
        <i/>
        <sz val="10"/>
        <rFont val="Arial"/>
        <family val="2"/>
      </rPr>
      <t>Inequality-Adjusted-Happiness in Nations: 
Egalitarianism and Utilitarianism Married in a New Index of Societal Performance</t>
    </r>
    <r>
      <rPr>
        <sz val="10"/>
        <rFont val="Arial"/>
        <family val="2"/>
      </rPr>
      <t xml:space="preserve">, 
Journal of Happiness Studies, vol. </t>
    </r>
    <r>
      <rPr>
        <u/>
        <sz val="10"/>
        <rFont val="Arial"/>
        <family val="2"/>
      </rPr>
      <t>6</t>
    </r>
    <r>
      <rPr>
        <sz val="10"/>
        <rFont val="Arial"/>
        <family val="2"/>
      </rPr>
      <t xml:space="preserve">  (2005), 421-455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</si>
</sst>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8" formatCode="0.000"/>
  </numFmts>
  <fonts count="16" x14ac:knownFonts="1">
    <font>
      <sz val="10"/>
      <name val="Arial"/>
    </font>
    <font>
      <sz val="10"/>
      <name val="Arial"/>
    </font>
    <font>
      <b/>
      <sz val="10"/>
      <name val="Arial"/>
      <family val="2"/>
    </font>
    <font>
      <u/>
      <sz val="10"/>
      <name val="Arial"/>
    </font>
    <font>
      <b/>
      <sz val="10"/>
      <color indexed="34"/>
      <name val="Arial"/>
      <family val="2"/>
    </font>
    <font>
      <sz val="10"/>
      <color indexed="9"/>
      <name val="Arial"/>
    </font>
    <font>
      <b/>
      <u/>
      <sz val="10"/>
      <name val="Arial"/>
      <family val="2"/>
    </font>
    <font>
      <vertAlign val="subscript"/>
      <sz val="10"/>
      <name val="Arial"/>
      <family val="2"/>
    </font>
    <font>
      <sz val="10"/>
      <name val="Arial"/>
      <family val="2"/>
    </font>
    <font>
      <i/>
      <sz val="10"/>
      <name val="Arial"/>
      <family val="2"/>
    </font>
    <font>
      <sz val="10"/>
      <color indexed="34"/>
      <name val="Arial"/>
      <family val="2"/>
    </font>
    <font>
      <b/>
      <sz val="12"/>
      <color indexed="34"/>
      <name val="Arial"/>
      <family val="2"/>
    </font>
    <font>
      <b/>
      <sz val="16"/>
      <color indexed="34"/>
      <name val="Arial"/>
      <family val="2"/>
    </font>
    <font>
      <b/>
      <sz val="9"/>
      <color indexed="10"/>
      <name val="Arial"/>
      <family val="2"/>
    </font>
    <font>
      <u/>
      <sz val="10"/>
      <name val="Arial"/>
      <family val="2"/>
    </font>
    <font>
      <sz val="11"/>
      <name val="Microsoft Sans Serif"/>
      <family val="2"/>
    </font>
  </fonts>
  <fills count="6">
    <fill>
      <patternFill patternType="none"/>
    </fill>
    <fill>
      <patternFill patternType="gray125"/>
    </fill>
    <fill>
      <patternFill patternType="solid">
        <fgColor indexed="34"/>
        <bgColor indexed="64"/>
      </patternFill>
    </fill>
    <fill>
      <patternFill patternType="solid">
        <fgColor indexed="11"/>
        <bgColor indexed="64"/>
      </patternFill>
    </fill>
    <fill>
      <patternFill patternType="solid">
        <fgColor indexed="10"/>
        <bgColor indexed="64"/>
      </patternFill>
    </fill>
    <fill>
      <patternFill patternType="solid">
        <fgColor indexed="35"/>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ck">
        <color indexed="64"/>
      </left>
      <right/>
      <top/>
      <bottom/>
      <diagonal/>
    </border>
    <border>
      <left/>
      <right style="thick">
        <color indexed="64"/>
      </right>
      <top/>
      <bottom/>
      <diagonal/>
    </border>
    <border>
      <left/>
      <right style="thick">
        <color indexed="64"/>
      </right>
      <top style="medium">
        <color indexed="64"/>
      </top>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style="medium">
        <color indexed="64"/>
      </right>
      <top/>
      <bottom style="medium">
        <color indexed="64"/>
      </bottom>
      <diagonal/>
    </border>
    <border>
      <left style="thick">
        <color indexed="64"/>
      </left>
      <right/>
      <top style="thick">
        <color indexed="64"/>
      </top>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thick">
        <color indexed="64"/>
      </bottom>
      <diagonal/>
    </border>
    <border>
      <left/>
      <right style="medium">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49" fontId="0" fillId="0" borderId="0" xfId="0" applyNumberFormat="1"/>
    <xf numFmtId="49" fontId="0" fillId="0" borderId="0" xfId="0" applyNumberFormat="1" applyAlignment="1">
      <alignment horizontal="center"/>
    </xf>
    <xf numFmtId="0" fontId="0" fillId="0" borderId="0" xfId="0" applyAlignment="1">
      <alignment horizontal="center"/>
    </xf>
    <xf numFmtId="1" fontId="0" fillId="0" borderId="0" xfId="0" applyNumberFormat="1" applyBorder="1" applyAlignment="1">
      <alignment horizontal="center"/>
    </xf>
    <xf numFmtId="0" fontId="2" fillId="2" borderId="1" xfId="0" applyFont="1" applyFill="1" applyBorder="1" applyAlignment="1" applyProtection="1">
      <alignment horizontal="center"/>
      <protection locked="0"/>
    </xf>
    <xf numFmtId="2" fontId="0" fillId="0" borderId="2" xfId="0" applyNumberFormat="1" applyBorder="1" applyAlignment="1">
      <alignment horizontal="center"/>
    </xf>
    <xf numFmtId="2" fontId="0" fillId="0" borderId="0" xfId="0" applyNumberFormat="1" applyBorder="1" applyAlignment="1">
      <alignment horizontal="center"/>
    </xf>
    <xf numFmtId="0" fontId="2" fillId="0" borderId="3" xfId="0" applyFont="1" applyBorder="1" applyAlignment="1">
      <alignment horizontal="center"/>
    </xf>
    <xf numFmtId="2" fontId="0" fillId="0" borderId="4" xfId="0" applyNumberFormat="1" applyBorder="1" applyAlignment="1">
      <alignment horizontal="center"/>
    </xf>
    <xf numFmtId="2" fontId="0" fillId="0" borderId="5" xfId="0" applyNumberFormat="1"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188" fontId="0" fillId="0" borderId="0" xfId="0" applyNumberFormat="1" applyAlignment="1">
      <alignment horizontal="center"/>
    </xf>
    <xf numFmtId="2" fontId="0" fillId="3" borderId="8" xfId="0" applyNumberFormat="1" applyFill="1" applyBorder="1" applyAlignment="1">
      <alignment horizontal="center"/>
    </xf>
    <xf numFmtId="0" fontId="2" fillId="0" borderId="9" xfId="0" applyFont="1" applyBorder="1" applyAlignment="1">
      <alignment horizontal="left"/>
    </xf>
    <xf numFmtId="0" fontId="0" fillId="0" borderId="10" xfId="0" applyBorder="1"/>
    <xf numFmtId="0" fontId="0" fillId="0" borderId="0" xfId="0" applyBorder="1"/>
    <xf numFmtId="0" fontId="0" fillId="0" borderId="0" xfId="0" applyBorder="1" applyAlignment="1">
      <alignment horizontal="center"/>
    </xf>
    <xf numFmtId="2" fontId="0" fillId="0" borderId="11" xfId="0" applyNumberFormat="1" applyBorder="1" applyAlignment="1">
      <alignment horizontal="center"/>
    </xf>
    <xf numFmtId="49" fontId="0" fillId="0" borderId="0" xfId="0" applyNumberFormat="1" applyBorder="1" applyAlignment="1">
      <alignment horizontal="center"/>
    </xf>
    <xf numFmtId="2" fontId="0" fillId="0" borderId="12" xfId="0" applyNumberFormat="1" applyBorder="1" applyAlignment="1">
      <alignment horizontal="center"/>
    </xf>
    <xf numFmtId="1" fontId="0" fillId="0" borderId="10" xfId="0" applyNumberFormat="1" applyBorder="1" applyAlignment="1">
      <alignment horizontal="center"/>
    </xf>
    <xf numFmtId="2" fontId="0" fillId="3" borderId="13" xfId="0" applyNumberFormat="1" applyFill="1" applyBorder="1" applyAlignment="1">
      <alignment horizontal="center"/>
    </xf>
    <xf numFmtId="2" fontId="0" fillId="0" borderId="14" xfId="0" applyNumberFormat="1" applyBorder="1" applyAlignment="1">
      <alignment horizontal="center"/>
    </xf>
    <xf numFmtId="0" fontId="3" fillId="0" borderId="10" xfId="0" applyFont="1" applyBorder="1"/>
    <xf numFmtId="0" fontId="3" fillId="0" borderId="0" xfId="0" applyFont="1" applyBorder="1"/>
    <xf numFmtId="0" fontId="3" fillId="0" borderId="0"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0" fillId="0" borderId="0" xfId="0" applyBorder="1" applyAlignment="1">
      <alignment horizontal="left"/>
    </xf>
    <xf numFmtId="0" fontId="4" fillId="4" borderId="18" xfId="0" applyFont="1" applyFill="1" applyBorder="1" applyAlignment="1">
      <alignment horizontal="center"/>
    </xf>
    <xf numFmtId="0" fontId="4" fillId="4" borderId="19" xfId="0" applyFont="1" applyFill="1" applyBorder="1"/>
    <xf numFmtId="1" fontId="0" fillId="0" borderId="0" xfId="0" applyNumberFormat="1" applyBorder="1" applyAlignment="1">
      <alignment horizontal="left"/>
    </xf>
    <xf numFmtId="49" fontId="0" fillId="0" borderId="20" xfId="0" applyNumberFormat="1" applyBorder="1" applyAlignment="1">
      <alignment horizontal="center"/>
    </xf>
    <xf numFmtId="0" fontId="3" fillId="0" borderId="21" xfId="0" applyFont="1" applyBorder="1"/>
    <xf numFmtId="0" fontId="3" fillId="0" borderId="18" xfId="0" applyFont="1" applyBorder="1" applyAlignment="1">
      <alignment horizontal="center"/>
    </xf>
    <xf numFmtId="0" fontId="0" fillId="0" borderId="18" xfId="0" applyBorder="1" applyAlignment="1">
      <alignment horizontal="center"/>
    </xf>
    <xf numFmtId="2" fontId="0" fillId="3" borderId="22" xfId="0" applyNumberFormat="1" applyFill="1" applyBorder="1" applyAlignment="1">
      <alignment horizontal="center"/>
    </xf>
    <xf numFmtId="2" fontId="0" fillId="2" borderId="23" xfId="0" applyNumberFormat="1" applyFill="1" applyBorder="1" applyAlignment="1" applyProtection="1">
      <alignment horizontal="center"/>
      <protection locked="0"/>
    </xf>
    <xf numFmtId="2" fontId="0" fillId="2" borderId="24" xfId="0" applyNumberFormat="1" applyFill="1" applyBorder="1" applyAlignment="1" applyProtection="1">
      <alignment horizontal="center"/>
      <protection locked="0"/>
    </xf>
    <xf numFmtId="1" fontId="0" fillId="3" borderId="25" xfId="0" applyNumberFormat="1" applyFill="1" applyBorder="1" applyAlignment="1">
      <alignment horizontal="center"/>
    </xf>
    <xf numFmtId="1" fontId="0" fillId="3" borderId="26" xfId="0" applyNumberFormat="1" applyFill="1" applyBorder="1" applyAlignment="1">
      <alignment horizontal="center"/>
    </xf>
    <xf numFmtId="2" fontId="0" fillId="2" borderId="27" xfId="0" applyNumberFormat="1" applyFill="1" applyBorder="1" applyAlignment="1" applyProtection="1">
      <alignment horizontal="center"/>
      <protection locked="0"/>
    </xf>
    <xf numFmtId="2" fontId="0" fillId="2" borderId="8" xfId="0" applyNumberFormat="1" applyFill="1" applyBorder="1" applyAlignment="1" applyProtection="1">
      <alignment horizontal="center"/>
      <protection locked="0"/>
    </xf>
    <xf numFmtId="2" fontId="0" fillId="2" borderId="8" xfId="0" applyNumberFormat="1" applyFill="1" applyBorder="1" applyAlignment="1" applyProtection="1">
      <alignment horizontal="center" wrapText="1"/>
      <protection locked="0"/>
    </xf>
    <xf numFmtId="2" fontId="0" fillId="2" borderId="24" xfId="0" applyNumberFormat="1" applyFill="1" applyBorder="1" applyAlignment="1" applyProtection="1">
      <alignment horizontal="center" wrapText="1"/>
      <protection locked="0"/>
    </xf>
    <xf numFmtId="2" fontId="0" fillId="2" borderId="22" xfId="0" applyNumberFormat="1" applyFill="1" applyBorder="1" applyAlignment="1" applyProtection="1">
      <alignment horizontal="center"/>
      <protection locked="0"/>
    </xf>
    <xf numFmtId="2" fontId="0" fillId="2" borderId="28" xfId="0" applyNumberFormat="1" applyFill="1" applyBorder="1" applyAlignment="1" applyProtection="1">
      <alignment horizontal="center"/>
      <protection locked="0"/>
    </xf>
    <xf numFmtId="1" fontId="0" fillId="3" borderId="29" xfId="0" applyNumberFormat="1" applyFill="1" applyBorder="1" applyAlignment="1">
      <alignment horizontal="center"/>
    </xf>
    <xf numFmtId="0" fontId="0" fillId="0" borderId="0" xfId="0" applyBorder="1" applyAlignment="1">
      <alignment horizontal="right"/>
    </xf>
    <xf numFmtId="0" fontId="0" fillId="0" borderId="0" xfId="0" applyFill="1" applyBorder="1" applyAlignment="1">
      <alignment horizontal="right"/>
    </xf>
    <xf numFmtId="0" fontId="0" fillId="2" borderId="1" xfId="0" applyFill="1" applyBorder="1" applyAlignment="1" applyProtection="1">
      <alignment horizontal="center"/>
      <protection locked="0"/>
    </xf>
    <xf numFmtId="1" fontId="0" fillId="0" borderId="11" xfId="0" applyNumberFormat="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2" fontId="0" fillId="3" borderId="32" xfId="0" applyNumberFormat="1" applyFill="1" applyBorder="1" applyAlignment="1">
      <alignment horizontal="center"/>
    </xf>
    <xf numFmtId="49" fontId="0" fillId="2" borderId="33" xfId="0" applyNumberFormat="1" applyFill="1" applyBorder="1" applyAlignment="1" applyProtection="1">
      <alignment horizontal="left"/>
      <protection locked="0"/>
    </xf>
    <xf numFmtId="49" fontId="0" fillId="2" borderId="34" xfId="0" applyNumberFormat="1" applyFill="1" applyBorder="1" applyAlignment="1" applyProtection="1">
      <alignment horizontal="left"/>
      <protection locked="0"/>
    </xf>
    <xf numFmtId="49" fontId="0" fillId="2" borderId="35" xfId="0" applyNumberFormat="1" applyFill="1" applyBorder="1" applyAlignment="1" applyProtection="1">
      <alignment horizontal="left"/>
      <protection locked="0"/>
    </xf>
    <xf numFmtId="49" fontId="0" fillId="2" borderId="36" xfId="0" applyNumberFormat="1" applyFill="1" applyBorder="1" applyAlignment="1" applyProtection="1">
      <alignment horizontal="left"/>
      <protection locked="0"/>
    </xf>
    <xf numFmtId="49" fontId="0" fillId="2" borderId="37" xfId="0" applyNumberFormat="1" applyFill="1" applyBorder="1" applyAlignment="1" applyProtection="1">
      <alignment horizontal="left"/>
      <protection locked="0"/>
    </xf>
    <xf numFmtId="49" fontId="0" fillId="2" borderId="38" xfId="0" applyNumberFormat="1" applyFill="1" applyBorder="1" applyAlignment="1" applyProtection="1">
      <alignment horizontal="left"/>
      <protection locked="0"/>
    </xf>
    <xf numFmtId="49" fontId="0" fillId="2" borderId="39" xfId="0" applyNumberFormat="1" applyFill="1" applyBorder="1" applyAlignment="1" applyProtection="1">
      <alignment horizontal="left"/>
      <protection locked="0"/>
    </xf>
    <xf numFmtId="49" fontId="0" fillId="2" borderId="40" xfId="0" applyNumberFormat="1" applyFill="1" applyBorder="1" applyAlignment="1" applyProtection="1">
      <alignment horizontal="left"/>
      <protection locked="0"/>
    </xf>
    <xf numFmtId="0" fontId="0" fillId="0" borderId="18" xfId="0" applyBorder="1"/>
    <xf numFmtId="0" fontId="0" fillId="0" borderId="19" xfId="0" applyBorder="1"/>
    <xf numFmtId="0" fontId="0" fillId="0" borderId="11" xfId="0" applyBorder="1"/>
    <xf numFmtId="0" fontId="2" fillId="0" borderId="0" xfId="0" applyFont="1" applyBorder="1" applyAlignment="1">
      <alignment horizontal="center"/>
    </xf>
    <xf numFmtId="2" fontId="5" fillId="0" borderId="0" xfId="0" applyNumberFormat="1" applyFont="1" applyBorder="1" applyAlignment="1">
      <alignment horizontal="center"/>
    </xf>
    <xf numFmtId="49" fontId="0" fillId="0" borderId="41" xfId="0" applyNumberFormat="1" applyBorder="1" applyAlignment="1">
      <alignment horizontal="center"/>
    </xf>
    <xf numFmtId="0" fontId="1" fillId="0" borderId="0" xfId="0" applyFont="1" applyBorder="1"/>
    <xf numFmtId="0" fontId="6" fillId="0" borderId="0" xfId="0" applyFont="1" applyFill="1" applyBorder="1"/>
    <xf numFmtId="0" fontId="3" fillId="0" borderId="0" xfId="0" applyFont="1" applyBorder="1" applyAlignment="1">
      <alignment vertical="top" wrapText="1"/>
    </xf>
    <xf numFmtId="0" fontId="3" fillId="0" borderId="10" xfId="0" applyFont="1"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1" fillId="0" borderId="18" xfId="0" applyFont="1" applyBorder="1"/>
    <xf numFmtId="0" fontId="4" fillId="4" borderId="0" xfId="0" applyFont="1" applyFill="1" applyBorder="1" applyAlignment="1">
      <alignment horizontal="center"/>
    </xf>
    <xf numFmtId="0" fontId="4" fillId="4" borderId="11" xfId="0" applyFont="1" applyFill="1" applyBorder="1"/>
    <xf numFmtId="0" fontId="0" fillId="4" borderId="18" xfId="0" applyFill="1" applyBorder="1" applyAlignment="1">
      <alignment horizontal="center"/>
    </xf>
    <xf numFmtId="0" fontId="0" fillId="4" borderId="0" xfId="0" applyFill="1" applyBorder="1" applyAlignment="1">
      <alignment horizontal="center"/>
    </xf>
    <xf numFmtId="0" fontId="10" fillId="4" borderId="42" xfId="0" applyFont="1" applyFill="1" applyBorder="1" applyAlignment="1">
      <alignment horizontal="center"/>
    </xf>
    <xf numFmtId="0" fontId="8" fillId="4" borderId="42" xfId="0" applyFont="1" applyFill="1" applyBorder="1" applyAlignment="1">
      <alignment horizontal="center"/>
    </xf>
    <xf numFmtId="0" fontId="10" fillId="4" borderId="43" xfId="0" applyFont="1" applyFill="1" applyBorder="1"/>
    <xf numFmtId="0" fontId="3" fillId="0" borderId="0" xfId="0" applyFont="1" applyFill="1" applyBorder="1"/>
    <xf numFmtId="0" fontId="3" fillId="0" borderId="10" xfId="0" applyFont="1" applyFill="1" applyBorder="1"/>
    <xf numFmtId="0" fontId="0" fillId="0" borderId="0" xfId="0" applyFill="1" applyBorder="1" applyAlignment="1"/>
    <xf numFmtId="0" fontId="0" fillId="0" borderId="11" xfId="0" applyFill="1" applyBorder="1"/>
    <xf numFmtId="0" fontId="0" fillId="0" borderId="0" xfId="0" applyFill="1"/>
    <xf numFmtId="0" fontId="2" fillId="0" borderId="7" xfId="0" applyFont="1" applyFill="1" applyBorder="1" applyAlignment="1"/>
    <xf numFmtId="0" fontId="0" fillId="0" borderId="7" xfId="0" applyFill="1" applyBorder="1" applyAlignment="1"/>
    <xf numFmtId="0" fontId="11" fillId="4" borderId="10" xfId="0" applyFont="1" applyFill="1" applyBorder="1"/>
    <xf numFmtId="0" fontId="11" fillId="4" borderId="44" xfId="0" applyFont="1" applyFill="1" applyBorder="1"/>
    <xf numFmtId="0" fontId="12" fillId="4" borderId="21" xfId="0" applyFont="1" applyFill="1" applyBorder="1"/>
    <xf numFmtId="0" fontId="13" fillId="0" borderId="0" xfId="0" applyFont="1" applyBorder="1" applyAlignment="1">
      <alignment horizontal="left"/>
    </xf>
    <xf numFmtId="1" fontId="0" fillId="3" borderId="45" xfId="0" applyNumberFormat="1" applyFill="1" applyBorder="1" applyAlignment="1">
      <alignment horizontal="center"/>
    </xf>
    <xf numFmtId="1" fontId="0" fillId="3" borderId="46" xfId="0" applyNumberFormat="1" applyFill="1" applyBorder="1" applyAlignment="1">
      <alignment horizontal="center"/>
    </xf>
    <xf numFmtId="0" fontId="0" fillId="0" borderId="11" xfId="0" applyBorder="1" applyAlignment="1">
      <alignment horizontal="center"/>
    </xf>
    <xf numFmtId="0" fontId="0" fillId="0" borderId="43" xfId="0" applyBorder="1" applyAlignment="1">
      <alignment horizontal="center"/>
    </xf>
    <xf numFmtId="0" fontId="0" fillId="0" borderId="42" xfId="0" applyBorder="1" applyAlignment="1">
      <alignment horizontal="center"/>
    </xf>
    <xf numFmtId="2" fontId="0" fillId="3" borderId="47" xfId="0" applyNumberFormat="1" applyFill="1" applyBorder="1" applyAlignment="1">
      <alignment horizontal="center"/>
    </xf>
    <xf numFmtId="2" fontId="0" fillId="3" borderId="48" xfId="0" applyNumberFormat="1" applyFill="1" applyBorder="1" applyAlignment="1">
      <alignment horizontal="center"/>
    </xf>
    <xf numFmtId="2" fontId="0" fillId="3" borderId="27" xfId="0" applyNumberFormat="1" applyFill="1" applyBorder="1" applyAlignment="1">
      <alignment horizontal="center"/>
    </xf>
    <xf numFmtId="2" fontId="0" fillId="3" borderId="49" xfId="0" applyNumberFormat="1" applyFill="1" applyBorder="1" applyAlignment="1">
      <alignment horizontal="center"/>
    </xf>
    <xf numFmtId="2" fontId="0" fillId="2" borderId="47" xfId="0" applyNumberFormat="1" applyFill="1" applyBorder="1" applyAlignment="1" applyProtection="1">
      <alignment horizontal="center"/>
      <protection locked="0"/>
    </xf>
    <xf numFmtId="2" fontId="0" fillId="2" borderId="50" xfId="0" applyNumberFormat="1" applyFill="1" applyBorder="1" applyAlignment="1" applyProtection="1">
      <alignment horizontal="center"/>
      <protection locked="0"/>
    </xf>
    <xf numFmtId="49" fontId="0" fillId="0" borderId="18" xfId="0" applyNumberFormat="1" applyBorder="1" applyAlignment="1">
      <alignment horizontal="center"/>
    </xf>
    <xf numFmtId="188" fontId="0" fillId="0" borderId="18" xfId="0" applyNumberFormat="1" applyBorder="1" applyAlignment="1">
      <alignment horizontal="center"/>
    </xf>
    <xf numFmtId="0" fontId="0" fillId="0" borderId="0" xfId="0" applyProtection="1">
      <protection locked="0"/>
    </xf>
    <xf numFmtId="0" fontId="15" fillId="0" borderId="51" xfId="0" applyFont="1" applyBorder="1" applyAlignment="1" applyProtection="1">
      <alignment wrapText="1"/>
      <protection locked="0"/>
    </xf>
    <xf numFmtId="0" fontId="1" fillId="0" borderId="0" xfId="0" applyFont="1" applyFill="1" applyBorder="1" applyAlignment="1">
      <alignment vertical="top" wrapText="1"/>
    </xf>
    <xf numFmtId="0" fontId="0" fillId="0" borderId="0" xfId="0" applyAlignment="1"/>
    <xf numFmtId="0" fontId="8" fillId="5" borderId="52" xfId="0" applyFont="1" applyFill="1"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wrapText="1"/>
    </xf>
    <xf numFmtId="0" fontId="0" fillId="0" borderId="55" xfId="0" applyBorder="1" applyAlignment="1">
      <alignment wrapText="1"/>
    </xf>
    <xf numFmtId="0" fontId="0" fillId="0" borderId="56" xfId="0" applyBorder="1" applyAlignment="1">
      <alignment wrapText="1"/>
    </xf>
    <xf numFmtId="0" fontId="0" fillId="0" borderId="57"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1"/>
  <sheetViews>
    <sheetView showGridLines="0" tabSelected="1" workbookViewId="0">
      <selection activeCell="D2" sqref="D2"/>
    </sheetView>
  </sheetViews>
  <sheetFormatPr defaultRowHeight="13.2" x14ac:dyDescent="0.25"/>
  <cols>
    <col min="1" max="1" width="5.6640625" style="1" customWidth="1"/>
    <col min="2" max="2" width="3.88671875" style="1" customWidth="1"/>
    <col min="3" max="3" width="11.6640625" style="2" customWidth="1"/>
    <col min="4" max="5" width="6.6640625" style="3" customWidth="1"/>
    <col min="6" max="6" width="7.5546875" style="3" customWidth="1"/>
    <col min="7" max="7" width="7.6640625" style="3" customWidth="1"/>
    <col min="8" max="8" width="1.6640625" customWidth="1"/>
    <col min="9" max="9" width="6.44140625" customWidth="1"/>
    <col min="10" max="10" width="3.44140625" customWidth="1"/>
    <col min="12" max="12" width="10.6640625" bestFit="1" customWidth="1"/>
  </cols>
  <sheetData>
    <row r="1" spans="1:10" ht="21.6" thickTop="1" x14ac:dyDescent="0.4">
      <c r="B1" s="95" t="s">
        <v>20</v>
      </c>
      <c r="C1" s="32"/>
      <c r="D1" s="32"/>
      <c r="E1" s="81"/>
      <c r="F1" s="81"/>
      <c r="G1" s="81"/>
      <c r="H1" s="32"/>
      <c r="I1" s="32"/>
      <c r="J1" s="33"/>
    </row>
    <row r="2" spans="1:10" ht="15.6" x14ac:dyDescent="0.3">
      <c r="B2" s="93" t="s">
        <v>17</v>
      </c>
      <c r="C2" s="79"/>
      <c r="D2" s="79"/>
      <c r="E2" s="82"/>
      <c r="F2" s="82"/>
      <c r="G2" s="82"/>
      <c r="H2" s="79"/>
      <c r="I2" s="79"/>
      <c r="J2" s="80"/>
    </row>
    <row r="3" spans="1:10" ht="16.2" thickBot="1" x14ac:dyDescent="0.35">
      <c r="B3" s="94" t="s">
        <v>18</v>
      </c>
      <c r="C3" s="83"/>
      <c r="D3" s="83"/>
      <c r="E3" s="84"/>
      <c r="F3" s="84"/>
      <c r="G3" s="84"/>
      <c r="H3" s="83"/>
      <c r="I3" s="83"/>
      <c r="J3" s="85"/>
    </row>
    <row r="4" spans="1:10" ht="8.25" customHeight="1" thickTop="1" x14ac:dyDescent="0.25">
      <c r="A4" s="26"/>
      <c r="B4" s="25"/>
      <c r="C4" s="26"/>
      <c r="D4" s="27"/>
      <c r="E4" s="18"/>
      <c r="F4" s="18"/>
      <c r="G4" s="18"/>
      <c r="H4" s="17"/>
      <c r="I4" s="17"/>
      <c r="J4" s="68"/>
    </row>
    <row r="5" spans="1:10" x14ac:dyDescent="0.25">
      <c r="A5" s="26"/>
      <c r="B5" s="25"/>
      <c r="C5" s="72" t="s">
        <v>13</v>
      </c>
      <c r="D5" s="27"/>
      <c r="E5" s="18"/>
      <c r="F5" s="18"/>
      <c r="G5" s="18"/>
      <c r="H5" s="17"/>
      <c r="I5" s="17"/>
      <c r="J5" s="68"/>
    </row>
    <row r="6" spans="1:10" x14ac:dyDescent="0.25">
      <c r="A6" s="26"/>
      <c r="B6" s="25"/>
      <c r="C6" s="72" t="s">
        <v>19</v>
      </c>
      <c r="D6" s="27"/>
      <c r="E6" s="18"/>
      <c r="F6" s="18"/>
      <c r="G6" s="18"/>
      <c r="H6" s="17"/>
      <c r="I6" s="17"/>
      <c r="J6" s="68"/>
    </row>
    <row r="7" spans="1:10" x14ac:dyDescent="0.25">
      <c r="A7" s="26"/>
      <c r="B7" s="25"/>
      <c r="C7" s="72" t="s">
        <v>14</v>
      </c>
      <c r="D7" s="27"/>
      <c r="E7" s="18"/>
      <c r="F7" s="18"/>
      <c r="G7" s="18"/>
      <c r="H7" s="17"/>
      <c r="I7" s="17"/>
      <c r="J7" s="68"/>
    </row>
    <row r="8" spans="1:10" ht="5.25" customHeight="1" x14ac:dyDescent="0.25">
      <c r="A8" s="26"/>
      <c r="B8" s="25"/>
      <c r="C8" s="72"/>
      <c r="D8" s="27"/>
      <c r="E8" s="18"/>
      <c r="F8" s="18"/>
      <c r="G8" s="18"/>
      <c r="H8" s="17"/>
      <c r="I8" s="17"/>
      <c r="J8" s="68"/>
    </row>
    <row r="9" spans="1:10" x14ac:dyDescent="0.25">
      <c r="A9" s="26"/>
      <c r="B9" s="25"/>
      <c r="C9" s="73" t="s">
        <v>15</v>
      </c>
      <c r="D9" s="27"/>
      <c r="E9" s="18"/>
      <c r="F9" s="18"/>
      <c r="G9" s="18"/>
      <c r="H9" s="17"/>
      <c r="I9" s="17"/>
      <c r="J9" s="68"/>
    </row>
    <row r="10" spans="1:10" x14ac:dyDescent="0.25">
      <c r="A10" s="26"/>
      <c r="B10" s="25"/>
      <c r="C10" s="112" t="s">
        <v>26</v>
      </c>
      <c r="D10" s="113"/>
      <c r="E10" s="113"/>
      <c r="F10" s="113"/>
      <c r="G10" s="113"/>
      <c r="H10" s="113"/>
      <c r="I10" s="113"/>
      <c r="J10" s="68"/>
    </row>
    <row r="11" spans="1:10" s="77" customFormat="1" ht="42" customHeight="1" x14ac:dyDescent="0.25">
      <c r="A11" s="74"/>
      <c r="B11" s="75"/>
      <c r="C11" s="113"/>
      <c r="D11" s="113"/>
      <c r="E11" s="113"/>
      <c r="F11" s="113"/>
      <c r="G11" s="113"/>
      <c r="H11" s="113"/>
      <c r="I11" s="113"/>
      <c r="J11" s="76"/>
    </row>
    <row r="12" spans="1:10" s="77" customFormat="1" ht="57" customHeight="1" x14ac:dyDescent="0.25">
      <c r="A12" s="74"/>
      <c r="B12" s="75"/>
      <c r="C12" s="114" t="s">
        <v>28</v>
      </c>
      <c r="D12" s="115"/>
      <c r="E12" s="115"/>
      <c r="F12" s="115"/>
      <c r="G12" s="115"/>
      <c r="H12" s="115"/>
      <c r="I12" s="116"/>
      <c r="J12" s="76"/>
    </row>
    <row r="13" spans="1:10" x14ac:dyDescent="0.25">
      <c r="A13" s="26"/>
      <c r="B13" s="25"/>
      <c r="C13" s="117"/>
      <c r="D13" s="118"/>
      <c r="E13" s="118"/>
      <c r="F13" s="118"/>
      <c r="G13" s="118"/>
      <c r="H13" s="118"/>
      <c r="I13" s="119"/>
      <c r="J13" s="68"/>
    </row>
    <row r="14" spans="1:10" s="90" customFormat="1" ht="6.75" customHeight="1" x14ac:dyDescent="0.25">
      <c r="A14" s="86"/>
      <c r="B14" s="87"/>
      <c r="C14" s="88"/>
      <c r="D14" s="88"/>
      <c r="E14" s="88"/>
      <c r="F14" s="88"/>
      <c r="G14" s="88"/>
      <c r="H14" s="88"/>
      <c r="I14" s="88"/>
      <c r="J14" s="89"/>
    </row>
    <row r="15" spans="1:10" s="90" customFormat="1" ht="13.8" thickBot="1" x14ac:dyDescent="0.3">
      <c r="A15" s="86"/>
      <c r="B15" s="87"/>
      <c r="C15" s="91" t="s">
        <v>16</v>
      </c>
      <c r="D15" s="92"/>
      <c r="E15" s="88"/>
      <c r="F15" s="88"/>
      <c r="G15" s="88"/>
      <c r="H15" s="88"/>
      <c r="I15" s="88"/>
      <c r="J15" s="89"/>
    </row>
    <row r="16" spans="1:10" ht="200.1" customHeight="1" x14ac:dyDescent="0.25">
      <c r="A16" s="26"/>
      <c r="B16" s="25"/>
      <c r="C16" s="112" t="s">
        <v>27</v>
      </c>
      <c r="D16" s="113"/>
      <c r="E16" s="113"/>
      <c r="F16" s="113"/>
      <c r="G16" s="113"/>
      <c r="H16" s="113"/>
      <c r="I16" s="113"/>
      <c r="J16" s="68"/>
    </row>
    <row r="17" spans="1:11" ht="228" customHeight="1" thickBot="1" x14ac:dyDescent="0.3">
      <c r="A17" s="26"/>
      <c r="B17" s="25"/>
      <c r="C17" s="113"/>
      <c r="D17" s="113"/>
      <c r="E17" s="113"/>
      <c r="F17" s="113"/>
      <c r="G17" s="113"/>
      <c r="H17" s="113"/>
      <c r="I17" s="113"/>
      <c r="J17" s="68"/>
    </row>
    <row r="18" spans="1:11" ht="7.5" customHeight="1" thickTop="1" x14ac:dyDescent="0.25">
      <c r="A18" s="26"/>
      <c r="B18" s="36"/>
      <c r="C18" s="78"/>
      <c r="D18" s="37"/>
      <c r="E18" s="38"/>
      <c r="F18" s="38"/>
      <c r="G18" s="38"/>
      <c r="H18" s="66"/>
      <c r="I18" s="66"/>
      <c r="J18" s="67"/>
    </row>
    <row r="19" spans="1:11" x14ac:dyDescent="0.25">
      <c r="A19" s="17"/>
      <c r="B19" s="16"/>
      <c r="D19" s="31" t="s">
        <v>7</v>
      </c>
      <c r="E19" s="18"/>
      <c r="F19" s="18"/>
      <c r="G19" s="31" t="s">
        <v>5</v>
      </c>
      <c r="H19" s="18"/>
      <c r="I19" s="17"/>
      <c r="J19" s="68"/>
    </row>
    <row r="20" spans="1:11" ht="13.8" thickBot="1" x14ac:dyDescent="0.3">
      <c r="A20" s="17"/>
      <c r="B20" s="16"/>
      <c r="D20" s="31" t="s">
        <v>8</v>
      </c>
      <c r="E20" s="96" t="str">
        <f>IF(OR(D21=D22,G21=G33)," INPUT ERROR  !!","  ")</f>
        <v xml:space="preserve">  </v>
      </c>
      <c r="F20" s="18"/>
      <c r="G20" s="31" t="s">
        <v>6</v>
      </c>
      <c r="H20" s="18"/>
      <c r="I20" s="17"/>
      <c r="J20" s="68"/>
    </row>
    <row r="21" spans="1:11" ht="13.8" thickBot="1" x14ac:dyDescent="0.3">
      <c r="A21" s="17"/>
      <c r="B21" s="16"/>
      <c r="C21" s="71"/>
      <c r="D21" s="5">
        <v>4</v>
      </c>
      <c r="E21" s="15" t="s">
        <v>3</v>
      </c>
      <c r="F21" s="8"/>
      <c r="G21" s="5">
        <v>10</v>
      </c>
      <c r="H21" s="18"/>
      <c r="I21" s="17"/>
      <c r="J21" s="68"/>
    </row>
    <row r="22" spans="1:11" ht="13.8" thickBot="1" x14ac:dyDescent="0.3">
      <c r="A22" s="17"/>
      <c r="B22" s="16"/>
      <c r="C22" s="71"/>
      <c r="D22" s="5">
        <v>1</v>
      </c>
      <c r="E22" s="15" t="s">
        <v>4</v>
      </c>
      <c r="F22" s="8"/>
      <c r="G22" s="5">
        <v>0</v>
      </c>
      <c r="H22" s="18"/>
      <c r="I22" s="17"/>
      <c r="J22" s="68"/>
    </row>
    <row r="23" spans="1:11" ht="13.8" thickBot="1" x14ac:dyDescent="0.3">
      <c r="A23" s="4"/>
      <c r="B23" s="22"/>
      <c r="C23" s="34"/>
      <c r="D23" s="7"/>
      <c r="E23" s="7"/>
      <c r="F23" s="7"/>
      <c r="G23" s="7"/>
      <c r="H23" s="17"/>
      <c r="I23" s="17"/>
      <c r="J23" s="68"/>
    </row>
    <row r="24" spans="1:11" ht="13.8" thickBot="1" x14ac:dyDescent="0.3">
      <c r="A24" s="54"/>
      <c r="B24" s="22"/>
      <c r="C24" s="51"/>
      <c r="D24" s="17"/>
      <c r="E24" s="51" t="s">
        <v>12</v>
      </c>
      <c r="F24" s="53"/>
      <c r="G24" s="70">
        <f>IF(OR(F24&gt;0,F25&gt;0),(F25/(F24+F25))*(PI())/4,(PI())/8)</f>
        <v>0.39269908169872414</v>
      </c>
      <c r="H24" s="17"/>
      <c r="I24" s="17"/>
      <c r="J24" s="68"/>
    </row>
    <row r="25" spans="1:11" ht="13.8" thickBot="1" x14ac:dyDescent="0.3">
      <c r="A25" s="54"/>
      <c r="B25" s="22"/>
      <c r="C25" s="17"/>
      <c r="D25" s="17"/>
      <c r="E25" s="52" t="s">
        <v>11</v>
      </c>
      <c r="F25" s="53"/>
      <c r="G25" s="70">
        <f>TAN(G24)</f>
        <v>0.41421356237309503</v>
      </c>
      <c r="H25" s="17"/>
      <c r="I25" s="17"/>
      <c r="J25" s="68"/>
    </row>
    <row r="26" spans="1:11" ht="4.5" customHeight="1" thickBot="1" x14ac:dyDescent="0.3">
      <c r="A26" s="4"/>
      <c r="B26" s="22"/>
      <c r="C26" s="34"/>
      <c r="D26" s="7"/>
      <c r="E26" s="7"/>
      <c r="F26" s="7"/>
      <c r="G26" s="70">
        <f>COS(G24)</f>
        <v>0.92387953251128674</v>
      </c>
      <c r="H26" s="17"/>
      <c r="I26" s="17"/>
      <c r="J26" s="68"/>
    </row>
    <row r="27" spans="1:11" ht="13.8" thickBot="1" x14ac:dyDescent="0.3">
      <c r="A27"/>
      <c r="B27" s="16"/>
      <c r="C27" s="20"/>
      <c r="D27" s="28" t="s">
        <v>0</v>
      </c>
      <c r="E27" s="29" t="s">
        <v>1</v>
      </c>
      <c r="F27" s="29" t="s">
        <v>2</v>
      </c>
      <c r="G27" s="30" t="s">
        <v>9</v>
      </c>
      <c r="H27" s="17"/>
      <c r="I27" s="17"/>
      <c r="J27" s="68"/>
    </row>
    <row r="28" spans="1:11" x14ac:dyDescent="0.25">
      <c r="A28"/>
      <c r="B28" s="16" t="s">
        <v>21</v>
      </c>
      <c r="C28" s="20"/>
      <c r="D28" s="9">
        <f>D21</f>
        <v>4</v>
      </c>
      <c r="E28" s="6">
        <v>0</v>
      </c>
      <c r="F28" s="6">
        <f>G$22+($G$21-$G$22)*(D28-$D$22)/($D$21-$D$22)</f>
        <v>10</v>
      </c>
      <c r="G28" s="21">
        <f>IF(E28&gt;(ABS($D$21-$D$22))/2,"FOUT",ABS(E28*($G$21-$G$22)/($D$21-$D$22)))</f>
        <v>0</v>
      </c>
      <c r="H28" s="17"/>
      <c r="I28" s="17"/>
      <c r="J28" s="68"/>
    </row>
    <row r="29" spans="1:11" x14ac:dyDescent="0.25">
      <c r="A29"/>
      <c r="B29" s="16" t="s">
        <v>22</v>
      </c>
      <c r="C29" s="20"/>
      <c r="D29" s="10">
        <f>(D21+D22)/2</f>
        <v>2.5</v>
      </c>
      <c r="E29" s="7">
        <f>(ABS(D28-D30))/2</f>
        <v>1.5</v>
      </c>
      <c r="F29" s="7">
        <f>G$22+($G$21-$G$22)*(D29-$D$22)/($D$21-$D$22)</f>
        <v>5</v>
      </c>
      <c r="G29" s="19">
        <f>IF(E29&gt;(ABS($D$21-$D$22))/2,"FOUT",ABS(E29*($G$21-$G$22)/($D$21-$D$22)))</f>
        <v>5</v>
      </c>
      <c r="H29" s="17" t="s">
        <v>24</v>
      </c>
      <c r="I29" s="17"/>
      <c r="J29" s="68"/>
    </row>
    <row r="30" spans="1:11" ht="13.8" thickBot="1" x14ac:dyDescent="0.3">
      <c r="A30" s="17"/>
      <c r="B30" s="16" t="s">
        <v>23</v>
      </c>
      <c r="C30" s="35"/>
      <c r="D30" s="11">
        <f>D22</f>
        <v>1</v>
      </c>
      <c r="E30" s="12">
        <v>0</v>
      </c>
      <c r="F30" s="12">
        <f>G$22+($G$21-$G$22)*(D30-$D$22)/($D$21-$D$22)</f>
        <v>0</v>
      </c>
      <c r="G30" s="24">
        <f>IF(E30&gt;(ABS($D$21-$D$22))/2,"FOUT",ABS(E30*($G$21-$G$22)/($D$21-$D$22)))</f>
        <v>0</v>
      </c>
      <c r="H30" s="17"/>
      <c r="I30" s="69" t="s">
        <v>25</v>
      </c>
      <c r="J30" s="68"/>
    </row>
    <row r="31" spans="1:11" ht="15" thickTop="1" thickBot="1" x14ac:dyDescent="0.3">
      <c r="A31" s="17"/>
      <c r="B31" s="55">
        <v>1</v>
      </c>
      <c r="C31" s="58"/>
      <c r="D31" s="111">
        <v>1.76</v>
      </c>
      <c r="E31" s="111">
        <v>0.84</v>
      </c>
      <c r="F31" s="104">
        <f>IF((D31*D31+E42*E42)&gt;0,IF(OR(D31&lt;MIN($D$21,$D$22),D31&gt;MAX($D$21,$D$22)),"ERROR",$G$22+($G$21-$G$22)*(D31-$D$22)/($D$21-$D$22)),"    ")</f>
        <v>2.5333333333333332</v>
      </c>
      <c r="G31" s="105">
        <f>IF((D31*D31+E42*E42)&gt;0,IF(OR(D31&lt;MIN($D$21,$D$22),D31&gt;MAX($D$21,$D$22),E42&lt;0,E42&gt;SQRT(ABS(($D$21-D31)*(D31-$D$22)))),"ERROR",ABS((E42*($G$21-$G$22))/($D$21-$D$22))),"  ")</f>
        <v>0</v>
      </c>
      <c r="H31" s="18"/>
      <c r="I31" s="42">
        <f>IF(OR(D31&lt;MIN($D$21,$D$22),D31&gt;MAX($D$21,$D$22),E42&lt;0,(D31*D31+E42*E42)=0,(($G$21-10)*($G$21-10)+$G$22*$G$22)&gt;0),"  ",IF(E42&gt;(SQRT(($D$21-D31)*(D31-$D$22))+0.01)," ",IF(D31=$D$21,100,100*(ABS(F31-$G$22)-G31*$G$25+0.5*(ABS($G$21-$G$22))*(1/$G$26-1))/(0.5*(ABS($G$21-$G$22))*(1/G$26+1)))))</f>
        <v>28.287604365611315</v>
      </c>
      <c r="J31" s="68"/>
    </row>
    <row r="32" spans="1:11" ht="14.4" thickBot="1" x14ac:dyDescent="0.3">
      <c r="A32"/>
      <c r="B32" s="55">
        <f>B31+1</f>
        <v>2</v>
      </c>
      <c r="C32" s="110"/>
      <c r="D32" s="111"/>
      <c r="E32" s="111"/>
      <c r="F32" s="14" t="str">
        <f t="shared" ref="F32:F40" si="0">IF((D32*D32+E32*E32)&gt;0,IF(OR(D32&lt;MIN($D$21,$D$22),D32&gt;MAX($D$21,$D$22)),"ERROR",$G$22+($G$21-$G$22)*(D32-$D$22)/($D$21-$D$22)),"    ")</f>
        <v xml:space="preserve">    </v>
      </c>
      <c r="G32" s="23" t="str">
        <f t="shared" ref="G32:G40" si="1">IF((D32*D32+E32*E32)&gt;0,IF(OR(D32&lt;MIN($D$21,$D$22),D32&gt;MAX($D$21,$D$22),E32&lt;0,E32&gt;SQRT(ABS(($D$21-D32)*(D32-$D$22)))),"ERROR",ABS((E32*($G$21-$G$22))/($D$21-$D$22))),"  ")</f>
        <v xml:space="preserve">  </v>
      </c>
      <c r="H32" s="18"/>
      <c r="I32" s="43" t="str">
        <f t="shared" ref="I32:I40" si="2">IF(OR(D32&lt;MIN($D$21,$D$22),D32&gt;MAX($D$21,$D$22),E32&lt;0,(D32*D32+E32*E32)=0,(($G$21-10)*($G$21-10)+$G$22*$G$22)&gt;0),"  ",IF(E32&gt;(SQRT(($D$21-D32)*(D32-$D$22))+0.01)," ",IF(D32=$D$21,100,100*(ABS(F32-$G$22)-G32*$G$25+0.5*(ABS($G$21-$G$22))*(1/$G$26-1))/(0.5*(ABS($G$21-$G$22))*(1/G$26+1)))))</f>
        <v xml:space="preserve">  </v>
      </c>
      <c r="J32" s="99"/>
      <c r="K32" s="3"/>
    </row>
    <row r="33" spans="1:11" ht="14.4" thickBot="1" x14ac:dyDescent="0.3">
      <c r="A33"/>
      <c r="B33" s="55">
        <f t="shared" ref="B33:B96" si="3">B32+1</f>
        <v>3</v>
      </c>
      <c r="C33" s="110"/>
      <c r="D33" s="111"/>
      <c r="E33" s="111"/>
      <c r="F33" s="14" t="str">
        <f t="shared" si="0"/>
        <v xml:space="preserve">    </v>
      </c>
      <c r="G33" s="23" t="str">
        <f t="shared" si="1"/>
        <v xml:space="preserve">  </v>
      </c>
      <c r="H33" s="18"/>
      <c r="I33" s="43" t="str">
        <f t="shared" si="2"/>
        <v xml:space="preserve">  </v>
      </c>
      <c r="J33" s="99"/>
      <c r="K33" s="3"/>
    </row>
    <row r="34" spans="1:11" ht="14.4" thickBot="1" x14ac:dyDescent="0.3">
      <c r="A34"/>
      <c r="B34" s="55">
        <f t="shared" si="3"/>
        <v>4</v>
      </c>
      <c r="C34" s="110"/>
      <c r="D34" s="111"/>
      <c r="E34" s="111"/>
      <c r="F34" s="14" t="str">
        <f t="shared" si="0"/>
        <v xml:space="preserve">    </v>
      </c>
      <c r="G34" s="23" t="str">
        <f t="shared" si="1"/>
        <v xml:space="preserve">  </v>
      </c>
      <c r="H34" s="18"/>
      <c r="I34" s="43" t="str">
        <f t="shared" si="2"/>
        <v xml:space="preserve">  </v>
      </c>
      <c r="J34" s="99"/>
      <c r="K34" s="3"/>
    </row>
    <row r="35" spans="1:11" ht="14.4" thickBot="1" x14ac:dyDescent="0.3">
      <c r="A35"/>
      <c r="B35" s="55">
        <f t="shared" si="3"/>
        <v>5</v>
      </c>
      <c r="C35" s="110"/>
      <c r="D35" s="111"/>
      <c r="E35" s="111"/>
      <c r="F35" s="102" t="str">
        <f t="shared" si="0"/>
        <v xml:space="preserve">    </v>
      </c>
      <c r="G35" s="103" t="str">
        <f t="shared" si="1"/>
        <v xml:space="preserve">  </v>
      </c>
      <c r="H35" s="18"/>
      <c r="I35" s="98" t="str">
        <f t="shared" si="2"/>
        <v xml:space="preserve">  </v>
      </c>
      <c r="J35" s="99"/>
      <c r="K35" s="3"/>
    </row>
    <row r="36" spans="1:11" ht="14.4" thickBot="1" x14ac:dyDescent="0.3">
      <c r="A36"/>
      <c r="B36" s="55">
        <f t="shared" si="3"/>
        <v>6</v>
      </c>
      <c r="C36" s="110"/>
      <c r="D36" s="111"/>
      <c r="E36" s="111"/>
      <c r="F36" s="104" t="str">
        <f t="shared" si="0"/>
        <v xml:space="preserve">    </v>
      </c>
      <c r="G36" s="105" t="str">
        <f t="shared" si="1"/>
        <v xml:space="preserve">  </v>
      </c>
      <c r="H36" s="18"/>
      <c r="I36" s="97" t="str">
        <f t="shared" si="2"/>
        <v xml:space="preserve">  </v>
      </c>
      <c r="J36" s="99"/>
      <c r="K36" s="3"/>
    </row>
    <row r="37" spans="1:11" ht="14.4" thickBot="1" x14ac:dyDescent="0.3">
      <c r="A37"/>
      <c r="B37" s="55">
        <f t="shared" si="3"/>
        <v>7</v>
      </c>
      <c r="C37" s="110"/>
      <c r="D37" s="111"/>
      <c r="E37" s="111"/>
      <c r="F37" s="14" t="str">
        <f t="shared" si="0"/>
        <v xml:space="preserve">    </v>
      </c>
      <c r="G37" s="23" t="str">
        <f t="shared" si="1"/>
        <v xml:space="preserve">  </v>
      </c>
      <c r="H37" s="18"/>
      <c r="I37" s="43" t="str">
        <f t="shared" si="2"/>
        <v xml:space="preserve">  </v>
      </c>
      <c r="J37" s="99"/>
      <c r="K37" s="3"/>
    </row>
    <row r="38" spans="1:11" ht="14.4" thickBot="1" x14ac:dyDescent="0.3">
      <c r="A38"/>
      <c r="B38" s="55">
        <f t="shared" si="3"/>
        <v>8</v>
      </c>
      <c r="C38" s="110"/>
      <c r="D38" s="111"/>
      <c r="E38" s="111"/>
      <c r="F38" s="14" t="str">
        <f t="shared" si="0"/>
        <v xml:space="preserve">    </v>
      </c>
      <c r="G38" s="23" t="str">
        <f t="shared" si="1"/>
        <v xml:space="preserve">  </v>
      </c>
      <c r="H38" s="18"/>
      <c r="I38" s="43" t="str">
        <f t="shared" si="2"/>
        <v xml:space="preserve">  </v>
      </c>
      <c r="J38" s="99"/>
      <c r="K38" s="3"/>
    </row>
    <row r="39" spans="1:11" ht="14.4" thickBot="1" x14ac:dyDescent="0.3">
      <c r="A39"/>
      <c r="B39" s="55">
        <f t="shared" si="3"/>
        <v>9</v>
      </c>
      <c r="C39" s="110"/>
      <c r="D39" s="111"/>
      <c r="E39" s="111"/>
      <c r="F39" s="14" t="str">
        <f t="shared" si="0"/>
        <v xml:space="preserve">    </v>
      </c>
      <c r="G39" s="23" t="str">
        <f t="shared" si="1"/>
        <v xml:space="preserve">  </v>
      </c>
      <c r="H39" s="18"/>
      <c r="I39" s="43" t="str">
        <f t="shared" si="2"/>
        <v xml:space="preserve">  </v>
      </c>
      <c r="J39" s="99"/>
      <c r="K39" s="3"/>
    </row>
    <row r="40" spans="1:11" ht="14.4" thickBot="1" x14ac:dyDescent="0.3">
      <c r="A40"/>
      <c r="B40" s="55">
        <f t="shared" si="3"/>
        <v>10</v>
      </c>
      <c r="C40" s="110"/>
      <c r="D40" s="111"/>
      <c r="E40" s="111"/>
      <c r="F40" s="102" t="str">
        <f t="shared" si="0"/>
        <v xml:space="preserve">    </v>
      </c>
      <c r="G40" s="103" t="str">
        <f t="shared" si="1"/>
        <v xml:space="preserve">  </v>
      </c>
      <c r="H40" s="18"/>
      <c r="I40" s="98" t="str">
        <f t="shared" si="2"/>
        <v xml:space="preserve">  </v>
      </c>
      <c r="J40" s="99"/>
      <c r="K40" s="3"/>
    </row>
    <row r="41" spans="1:11" ht="14.4" thickBot="1" x14ac:dyDescent="0.3">
      <c r="A41"/>
      <c r="B41" s="55">
        <f t="shared" si="3"/>
        <v>11</v>
      </c>
      <c r="C41" s="110"/>
      <c r="D41" s="111"/>
      <c r="E41" s="111"/>
      <c r="F41" s="104" t="str">
        <f t="shared" ref="F41:F50" si="4">IF((D41*D41+E41*E41)&gt;0,IF(OR(D41&lt;MIN($D$21,$D$22),D41&gt;MAX($D$21,$D$22)),"ERROR",$G$22+($G$21-$G$22)*(D41-$D$22)/($D$21-$D$22)),"    ")</f>
        <v xml:space="preserve">    </v>
      </c>
      <c r="G41" s="105" t="str">
        <f t="shared" ref="G41:G50" si="5">IF((D41*D41+E41*E41)&gt;0,IF(OR(D41&lt;MIN($D$21,$D$22),D41&gt;MAX($D$21,$D$22),E41&lt;0,E41&gt;SQRT(ABS(($D$21-D41)*(D41-$D$22)))),"ERROR",ABS((E41*($G$21-$G$22))/($D$21-$D$22))),"  ")</f>
        <v xml:space="preserve">  </v>
      </c>
      <c r="H41" s="18"/>
      <c r="I41" s="97" t="str">
        <f t="shared" ref="I41:I50" si="6">IF(OR(D41&lt;MIN($D$21,$D$22),D41&gt;MAX($D$21,$D$22),E41&lt;0,(D41*D41+E41*E41)=0,(($G$21-10)*($G$21-10)+$G$22*$G$22)&gt;0),"  ",IF(E41&gt;(SQRT(($D$21-D41)*(D41-$D$22))+0.01)," ",IF(D41=$D$21,100,100*(ABS(F41-$G$22)-G41*$G$25+0.5*(ABS($G$21-$G$22))*(1/$G$26-1))/(0.5*(ABS($G$21-$G$22))*(1/G$26+1)))))</f>
        <v xml:space="preserve">  </v>
      </c>
      <c r="J41" s="99"/>
      <c r="K41" s="3"/>
    </row>
    <row r="42" spans="1:11" ht="14.4" thickBot="1" x14ac:dyDescent="0.3">
      <c r="A42"/>
      <c r="B42" s="55">
        <f t="shared" si="3"/>
        <v>12</v>
      </c>
      <c r="C42" s="110"/>
      <c r="D42" s="111"/>
      <c r="E42" s="111"/>
      <c r="F42" s="14" t="e">
        <f>IF((D42*D42+#REF!*#REF!)&gt;0,IF(OR(D42&lt;MIN($D$21,$D$22),D42&gt;MAX($D$21,$D$22)),"ERROR",$G$22+($G$21-$G$22)*(D42-$D$22)/($D$21-$D$22)),"    ")</f>
        <v>#REF!</v>
      </c>
      <c r="G42" s="23" t="e">
        <f>IF((D42*D42+#REF!*#REF!)&gt;0,IF(OR(D42&lt;MIN($D$21,$D$22),D42&gt;MAX($D$21,$D$22),#REF!&lt;0,#REF!&gt;SQRT(ABS(($D$21-D42)*(D42-$D$22)))),"ERROR",ABS((#REF!*($G$21-$G$22))/($D$21-$D$22))),"  ")</f>
        <v>#REF!</v>
      </c>
      <c r="H42" s="18"/>
      <c r="I42" s="43" t="e">
        <f>IF(OR(D42&lt;MIN($D$21,$D$22),D42&gt;MAX($D$21,$D$22),#REF!&lt;0,(D42*D42+#REF!*#REF!)=0,(($G$21-10)*($G$21-10)+$G$22*$G$22)&gt;0),"  ",IF(#REF!&gt;(SQRT(($D$21-D42)*(D42-$D$22))+0.01)," ",IF(D42=$D$21,100,100*(ABS(F42-$G$22)-G42*$G$25+0.5*(ABS($G$21-$G$22))*(1/$G$26-1))/(0.5*(ABS($G$21-$G$22))*(1/G$26+1)))))</f>
        <v>#REF!</v>
      </c>
      <c r="J42" s="99"/>
      <c r="K42" s="3"/>
    </row>
    <row r="43" spans="1:11" x14ac:dyDescent="0.25">
      <c r="A43"/>
      <c r="B43" s="55">
        <f t="shared" si="3"/>
        <v>13</v>
      </c>
      <c r="C43" s="110"/>
      <c r="D43" s="110"/>
      <c r="E43" s="110"/>
      <c r="F43" s="14" t="str">
        <f t="shared" si="4"/>
        <v xml:space="preserve">    </v>
      </c>
      <c r="G43" s="23" t="str">
        <f t="shared" si="5"/>
        <v xml:space="preserve">  </v>
      </c>
      <c r="H43" s="18"/>
      <c r="I43" s="43" t="str">
        <f t="shared" si="6"/>
        <v xml:space="preserve">  </v>
      </c>
      <c r="J43" s="99"/>
      <c r="K43" s="3"/>
    </row>
    <row r="44" spans="1:11" x14ac:dyDescent="0.25">
      <c r="A44"/>
      <c r="B44" s="55">
        <f t="shared" si="3"/>
        <v>14</v>
      </c>
      <c r="C44" s="110"/>
      <c r="D44" s="110"/>
      <c r="E44" s="110"/>
      <c r="F44" s="14" t="str">
        <f t="shared" si="4"/>
        <v xml:space="preserve">    </v>
      </c>
      <c r="G44" s="23" t="str">
        <f t="shared" si="5"/>
        <v xml:space="preserve">  </v>
      </c>
      <c r="H44" s="18"/>
      <c r="I44" s="43" t="str">
        <f t="shared" si="6"/>
        <v xml:space="preserve">  </v>
      </c>
      <c r="J44" s="99"/>
      <c r="K44" s="3"/>
    </row>
    <row r="45" spans="1:11" ht="13.8" thickBot="1" x14ac:dyDescent="0.3">
      <c r="A45"/>
      <c r="B45" s="55">
        <f t="shared" si="3"/>
        <v>15</v>
      </c>
      <c r="C45" s="110"/>
      <c r="D45" s="110"/>
      <c r="E45" s="110"/>
      <c r="F45" s="102" t="str">
        <f t="shared" si="4"/>
        <v xml:space="preserve">    </v>
      </c>
      <c r="G45" s="103" t="str">
        <f t="shared" si="5"/>
        <v xml:space="preserve">  </v>
      </c>
      <c r="H45" s="18"/>
      <c r="I45" s="98" t="str">
        <f t="shared" si="6"/>
        <v xml:space="preserve">  </v>
      </c>
      <c r="J45" s="99"/>
      <c r="K45" s="3"/>
    </row>
    <row r="46" spans="1:11" x14ac:dyDescent="0.25">
      <c r="A46"/>
      <c r="B46" s="55">
        <f t="shared" si="3"/>
        <v>16</v>
      </c>
      <c r="C46" s="110"/>
      <c r="D46" s="110"/>
      <c r="E46" s="110"/>
      <c r="F46" s="104" t="str">
        <f t="shared" si="4"/>
        <v xml:space="preserve">    </v>
      </c>
      <c r="G46" s="105" t="str">
        <f t="shared" si="5"/>
        <v xml:space="preserve">  </v>
      </c>
      <c r="H46" s="18"/>
      <c r="I46" s="97" t="str">
        <f t="shared" si="6"/>
        <v xml:space="preserve">  </v>
      </c>
      <c r="J46" s="99"/>
      <c r="K46" s="3"/>
    </row>
    <row r="47" spans="1:11" x14ac:dyDescent="0.25">
      <c r="A47"/>
      <c r="B47" s="55">
        <f t="shared" si="3"/>
        <v>17</v>
      </c>
      <c r="C47" s="110"/>
      <c r="D47" s="110"/>
      <c r="E47" s="110"/>
      <c r="F47" s="14" t="str">
        <f t="shared" si="4"/>
        <v xml:space="preserve">    </v>
      </c>
      <c r="G47" s="23" t="str">
        <f t="shared" si="5"/>
        <v xml:space="preserve">  </v>
      </c>
      <c r="H47" s="18"/>
      <c r="I47" s="43" t="str">
        <f t="shared" si="6"/>
        <v xml:space="preserve">  </v>
      </c>
      <c r="J47" s="99"/>
      <c r="K47" s="3"/>
    </row>
    <row r="48" spans="1:11" x14ac:dyDescent="0.25">
      <c r="A48"/>
      <c r="B48" s="55">
        <f t="shared" si="3"/>
        <v>18</v>
      </c>
      <c r="C48" s="110"/>
      <c r="D48" s="110"/>
      <c r="E48" s="110"/>
      <c r="F48" s="14" t="str">
        <f t="shared" si="4"/>
        <v xml:space="preserve">    </v>
      </c>
      <c r="G48" s="23" t="str">
        <f t="shared" si="5"/>
        <v xml:space="preserve">  </v>
      </c>
      <c r="H48" s="18"/>
      <c r="I48" s="43" t="str">
        <f t="shared" si="6"/>
        <v xml:space="preserve">  </v>
      </c>
      <c r="J48" s="99"/>
      <c r="K48" s="3"/>
    </row>
    <row r="49" spans="1:11" x14ac:dyDescent="0.25">
      <c r="A49"/>
      <c r="B49" s="55">
        <f t="shared" si="3"/>
        <v>19</v>
      </c>
      <c r="C49" s="110"/>
      <c r="D49" s="110"/>
      <c r="E49" s="110"/>
      <c r="F49" s="14" t="str">
        <f t="shared" si="4"/>
        <v xml:space="preserve">    </v>
      </c>
      <c r="G49" s="23" t="str">
        <f t="shared" si="5"/>
        <v xml:space="preserve">  </v>
      </c>
      <c r="H49" s="18"/>
      <c r="I49" s="43" t="str">
        <f t="shared" si="6"/>
        <v xml:space="preserve">  </v>
      </c>
      <c r="J49" s="99"/>
      <c r="K49" s="3"/>
    </row>
    <row r="50" spans="1:11" ht="13.8" thickBot="1" x14ac:dyDescent="0.3">
      <c r="A50"/>
      <c r="B50" s="55">
        <f t="shared" si="3"/>
        <v>20</v>
      </c>
      <c r="C50" s="110"/>
      <c r="D50" s="110"/>
      <c r="E50" s="110"/>
      <c r="F50" s="102" t="str">
        <f t="shared" si="4"/>
        <v xml:space="preserve">    </v>
      </c>
      <c r="G50" s="103" t="str">
        <f t="shared" si="5"/>
        <v xml:space="preserve">  </v>
      </c>
      <c r="H50" s="18"/>
      <c r="I50" s="98" t="str">
        <f t="shared" si="6"/>
        <v xml:space="preserve">  </v>
      </c>
      <c r="J50" s="99"/>
      <c r="K50" s="3"/>
    </row>
    <row r="51" spans="1:11" x14ac:dyDescent="0.25">
      <c r="A51"/>
      <c r="B51" s="55">
        <f t="shared" si="3"/>
        <v>21</v>
      </c>
      <c r="C51" s="110"/>
      <c r="D51" s="110"/>
      <c r="E51" s="110"/>
      <c r="F51" s="104" t="str">
        <f t="shared" ref="F51:F60" si="7">IF((D51*D51+E51*E51)&gt;0,IF(OR(D51&lt;MIN($D$21,$D$22),D51&gt;MAX($D$21,$D$22)),"ERROR",$G$22+($G$21-$G$22)*(D51-$D$22)/($D$21-$D$22)),"    ")</f>
        <v xml:space="preserve">    </v>
      </c>
      <c r="G51" s="105" t="str">
        <f t="shared" ref="G51:G60" si="8">IF((D51*D51+E51*E51)&gt;0,IF(OR(D51&lt;MIN($D$21,$D$22),D51&gt;MAX($D$21,$D$22),E51&lt;0,E51&gt;SQRT(ABS(($D$21-D51)*(D51-$D$22)))),"ERROR",ABS((E51*($G$21-$G$22))/($D$21-$D$22))),"  ")</f>
        <v xml:space="preserve">  </v>
      </c>
      <c r="H51" s="18"/>
      <c r="I51" s="97" t="str">
        <f t="shared" ref="I51:I60" si="9">IF(OR(D51&lt;MIN($D$21,$D$22),D51&gt;MAX($D$21,$D$22),E51&lt;0,(D51*D51+E51*E51)=0,(($G$21-10)*($G$21-10)+$G$22*$G$22)&gt;0),"  ",IF(E51&gt;(SQRT(($D$21-D51)*(D51-$D$22))+0.01)," ",IF(D51=$D$21,100,100*(ABS(F51-$G$22)-G51*$G$25+0.5*(ABS($G$21-$G$22))*(1/$G$26-1))/(0.5*(ABS($G$21-$G$22))*(1/G$26+1)))))</f>
        <v xml:space="preserve">  </v>
      </c>
      <c r="J51" s="99"/>
      <c r="K51" s="3"/>
    </row>
    <row r="52" spans="1:11" x14ac:dyDescent="0.25">
      <c r="A52"/>
      <c r="B52" s="55">
        <f t="shared" si="3"/>
        <v>22</v>
      </c>
      <c r="C52" s="110"/>
      <c r="D52" s="110"/>
      <c r="E52" s="110"/>
      <c r="F52" s="14" t="str">
        <f t="shared" si="7"/>
        <v xml:space="preserve">    </v>
      </c>
      <c r="G52" s="23" t="str">
        <f t="shared" si="8"/>
        <v xml:space="preserve">  </v>
      </c>
      <c r="H52" s="18"/>
      <c r="I52" s="43" t="str">
        <f t="shared" si="9"/>
        <v xml:space="preserve">  </v>
      </c>
      <c r="J52" s="99"/>
      <c r="K52" s="3"/>
    </row>
    <row r="53" spans="1:11" x14ac:dyDescent="0.25">
      <c r="A53"/>
      <c r="B53" s="55">
        <f t="shared" si="3"/>
        <v>23</v>
      </c>
      <c r="C53" s="110"/>
      <c r="D53" s="110"/>
      <c r="E53" s="110"/>
      <c r="F53" s="14" t="str">
        <f t="shared" si="7"/>
        <v xml:space="preserve">    </v>
      </c>
      <c r="G53" s="23" t="str">
        <f t="shared" si="8"/>
        <v xml:space="preserve">  </v>
      </c>
      <c r="H53" s="18"/>
      <c r="I53" s="43" t="str">
        <f t="shared" si="9"/>
        <v xml:space="preserve">  </v>
      </c>
      <c r="J53" s="99"/>
      <c r="K53" s="3"/>
    </row>
    <row r="54" spans="1:11" x14ac:dyDescent="0.25">
      <c r="A54"/>
      <c r="B54" s="55">
        <f t="shared" si="3"/>
        <v>24</v>
      </c>
      <c r="C54" s="110"/>
      <c r="D54" s="110"/>
      <c r="E54" s="110"/>
      <c r="F54" s="14" t="str">
        <f t="shared" si="7"/>
        <v xml:space="preserve">    </v>
      </c>
      <c r="G54" s="23" t="str">
        <f t="shared" si="8"/>
        <v xml:space="preserve">  </v>
      </c>
      <c r="H54" s="18"/>
      <c r="I54" s="43" t="str">
        <f t="shared" si="9"/>
        <v xml:space="preserve">  </v>
      </c>
      <c r="J54" s="99"/>
      <c r="K54" s="3"/>
    </row>
    <row r="55" spans="1:11" ht="13.8" thickBot="1" x14ac:dyDescent="0.3">
      <c r="A55"/>
      <c r="B55" s="55">
        <f t="shared" si="3"/>
        <v>25</v>
      </c>
      <c r="C55" s="110"/>
      <c r="D55" s="110"/>
      <c r="E55" s="110"/>
      <c r="F55" s="102" t="str">
        <f t="shared" si="7"/>
        <v xml:space="preserve">    </v>
      </c>
      <c r="G55" s="103" t="str">
        <f t="shared" si="8"/>
        <v xml:space="preserve">  </v>
      </c>
      <c r="H55" s="18"/>
      <c r="I55" s="98" t="str">
        <f t="shared" si="9"/>
        <v xml:space="preserve">  </v>
      </c>
      <c r="J55" s="99"/>
      <c r="K55" s="3"/>
    </row>
    <row r="56" spans="1:11" x14ac:dyDescent="0.25">
      <c r="A56"/>
      <c r="B56" s="55">
        <f t="shared" si="3"/>
        <v>26</v>
      </c>
      <c r="C56" s="110"/>
      <c r="D56" s="110"/>
      <c r="E56" s="110"/>
      <c r="F56" s="104" t="str">
        <f t="shared" si="7"/>
        <v xml:space="preserve">    </v>
      </c>
      <c r="G56" s="105" t="str">
        <f t="shared" si="8"/>
        <v xml:space="preserve">  </v>
      </c>
      <c r="H56" s="18"/>
      <c r="I56" s="97" t="str">
        <f t="shared" si="9"/>
        <v xml:space="preserve">  </v>
      </c>
      <c r="J56" s="99"/>
      <c r="K56" s="3"/>
    </row>
    <row r="57" spans="1:11" x14ac:dyDescent="0.25">
      <c r="A57"/>
      <c r="B57" s="55">
        <f t="shared" si="3"/>
        <v>27</v>
      </c>
      <c r="C57" s="110"/>
      <c r="D57" s="110"/>
      <c r="E57" s="110"/>
      <c r="F57" s="14" t="str">
        <f t="shared" si="7"/>
        <v xml:space="preserve">    </v>
      </c>
      <c r="G57" s="23" t="str">
        <f t="shared" si="8"/>
        <v xml:space="preserve">  </v>
      </c>
      <c r="H57" s="18"/>
      <c r="I57" s="43" t="str">
        <f t="shared" si="9"/>
        <v xml:space="preserve">  </v>
      </c>
      <c r="J57" s="99"/>
      <c r="K57" s="3"/>
    </row>
    <row r="58" spans="1:11" x14ac:dyDescent="0.25">
      <c r="A58"/>
      <c r="B58" s="55">
        <f t="shared" si="3"/>
        <v>28</v>
      </c>
      <c r="C58" s="110"/>
      <c r="D58" s="110"/>
      <c r="E58" s="110"/>
      <c r="F58" s="14" t="str">
        <f t="shared" si="7"/>
        <v xml:space="preserve">    </v>
      </c>
      <c r="G58" s="23" t="str">
        <f t="shared" si="8"/>
        <v xml:space="preserve">  </v>
      </c>
      <c r="H58" s="18"/>
      <c r="I58" s="43" t="str">
        <f t="shared" si="9"/>
        <v xml:space="preserve">  </v>
      </c>
      <c r="J58" s="99"/>
      <c r="K58" s="3"/>
    </row>
    <row r="59" spans="1:11" x14ac:dyDescent="0.25">
      <c r="A59"/>
      <c r="B59" s="55">
        <f t="shared" si="3"/>
        <v>29</v>
      </c>
      <c r="C59" s="110"/>
      <c r="D59" s="110"/>
      <c r="E59" s="110"/>
      <c r="F59" s="14" t="str">
        <f t="shared" si="7"/>
        <v xml:space="preserve">    </v>
      </c>
      <c r="G59" s="23" t="str">
        <f t="shared" si="8"/>
        <v xml:space="preserve">  </v>
      </c>
      <c r="H59" s="18"/>
      <c r="I59" s="43" t="str">
        <f t="shared" si="9"/>
        <v xml:space="preserve">  </v>
      </c>
      <c r="J59" s="99"/>
      <c r="K59" s="3"/>
    </row>
    <row r="60" spans="1:11" ht="13.8" thickBot="1" x14ac:dyDescent="0.3">
      <c r="A60"/>
      <c r="B60" s="55">
        <f t="shared" si="3"/>
        <v>30</v>
      </c>
      <c r="C60" s="110"/>
      <c r="D60" s="110"/>
      <c r="E60" s="110"/>
      <c r="F60" s="102" t="str">
        <f t="shared" si="7"/>
        <v xml:space="preserve">    </v>
      </c>
      <c r="G60" s="103" t="str">
        <f t="shared" si="8"/>
        <v xml:space="preserve">  </v>
      </c>
      <c r="H60" s="18"/>
      <c r="I60" s="98" t="str">
        <f t="shared" si="9"/>
        <v xml:space="preserve">  </v>
      </c>
      <c r="J60" s="99"/>
      <c r="K60" s="3"/>
    </row>
    <row r="61" spans="1:11" x14ac:dyDescent="0.25">
      <c r="A61"/>
      <c r="B61" s="55">
        <f t="shared" si="3"/>
        <v>31</v>
      </c>
      <c r="C61" s="110"/>
      <c r="D61" s="110"/>
      <c r="E61" s="110"/>
      <c r="F61" s="104" t="str">
        <f t="shared" ref="F61:F90" si="10">IF((D61*D61+E61*E61)&gt;0,IF(OR(D61&lt;MIN($D$21,$D$22),D61&gt;MAX($D$21,$D$22)),"ERROR",$G$22+($G$21-$G$22)*(D61-$D$22)/($D$21-$D$22)),"    ")</f>
        <v xml:space="preserve">    </v>
      </c>
      <c r="G61" s="105" t="str">
        <f t="shared" ref="G61:G90" si="11">IF((D61*D61+E61*E61)&gt;0,IF(OR(D61&lt;MIN($D$21,$D$22),D61&gt;MAX($D$21,$D$22),E61&lt;0,E61&gt;SQRT(ABS(($D$21-D61)*(D61-$D$22)))),"ERROR",ABS((E61*($G$21-$G$22))/($D$21-$D$22))),"  ")</f>
        <v xml:space="preserve">  </v>
      </c>
      <c r="H61" s="18"/>
      <c r="I61" s="97" t="str">
        <f t="shared" ref="I61:I90" si="12">IF(OR(D61&lt;MIN($D$21,$D$22),D61&gt;MAX($D$21,$D$22),E61&lt;0,(D61*D61+E61*E61)=0,(($G$21-10)*($G$21-10)+$G$22*$G$22)&gt;0),"  ",IF(E61&gt;(SQRT(($D$21-D61)*(D61-$D$22))+0.01)," ",IF(D61=$D$21,100,100*(ABS(F61-$G$22)-G61*$G$25+0.5*(ABS($G$21-$G$22))*(1/$G$26-1))/(0.5*(ABS($G$21-$G$22))*(1/G$26+1)))))</f>
        <v xml:space="preserve">  </v>
      </c>
      <c r="J61" s="99"/>
      <c r="K61" s="3"/>
    </row>
    <row r="62" spans="1:11" ht="13.8" thickBot="1" x14ac:dyDescent="0.3">
      <c r="A62"/>
      <c r="B62" s="55">
        <f t="shared" si="3"/>
        <v>32</v>
      </c>
      <c r="C62" s="110"/>
      <c r="D62" s="110"/>
      <c r="E62" s="110"/>
      <c r="F62" s="14" t="str">
        <f t="shared" si="10"/>
        <v xml:space="preserve">    </v>
      </c>
      <c r="G62" s="23" t="str">
        <f t="shared" si="11"/>
        <v xml:space="preserve">  </v>
      </c>
      <c r="H62" s="18"/>
      <c r="I62" s="43" t="str">
        <f t="shared" si="12"/>
        <v xml:space="preserve">  </v>
      </c>
      <c r="J62" s="99"/>
      <c r="K62" s="3"/>
    </row>
    <row r="63" spans="1:11" ht="14.4" thickBot="1" x14ac:dyDescent="0.3">
      <c r="A63"/>
      <c r="B63" s="55">
        <f t="shared" si="3"/>
        <v>33</v>
      </c>
      <c r="C63" s="110"/>
      <c r="D63" s="111"/>
      <c r="E63" s="111"/>
      <c r="F63" s="14" t="str">
        <f t="shared" si="10"/>
        <v xml:space="preserve">    </v>
      </c>
      <c r="G63" s="23" t="str">
        <f t="shared" si="11"/>
        <v xml:space="preserve">  </v>
      </c>
      <c r="H63" s="18"/>
      <c r="I63" s="43" t="str">
        <f t="shared" si="12"/>
        <v xml:space="preserve">  </v>
      </c>
      <c r="J63" s="99"/>
      <c r="K63" s="3"/>
    </row>
    <row r="64" spans="1:11" ht="14.4" thickBot="1" x14ac:dyDescent="0.3">
      <c r="A64"/>
      <c r="B64" s="55">
        <f t="shared" si="3"/>
        <v>34</v>
      </c>
      <c r="C64" s="110"/>
      <c r="D64" s="111"/>
      <c r="E64" s="111"/>
      <c r="F64" s="14" t="str">
        <f t="shared" si="10"/>
        <v xml:space="preserve">    </v>
      </c>
      <c r="G64" s="23" t="str">
        <f t="shared" si="11"/>
        <v xml:space="preserve">  </v>
      </c>
      <c r="H64" s="18"/>
      <c r="I64" s="43" t="str">
        <f t="shared" si="12"/>
        <v xml:space="preserve">  </v>
      </c>
      <c r="J64" s="99"/>
      <c r="K64" s="3"/>
    </row>
    <row r="65" spans="1:11" ht="14.4" thickBot="1" x14ac:dyDescent="0.3">
      <c r="A65"/>
      <c r="B65" s="55">
        <f t="shared" si="3"/>
        <v>35</v>
      </c>
      <c r="C65" s="110"/>
      <c r="D65" s="111"/>
      <c r="E65" s="111"/>
      <c r="F65" s="102" t="str">
        <f t="shared" si="10"/>
        <v xml:space="preserve">    </v>
      </c>
      <c r="G65" s="103" t="str">
        <f t="shared" si="11"/>
        <v xml:space="preserve">  </v>
      </c>
      <c r="H65" s="18"/>
      <c r="I65" s="98" t="str">
        <f t="shared" si="12"/>
        <v xml:space="preserve">  </v>
      </c>
      <c r="J65" s="99"/>
      <c r="K65" s="3"/>
    </row>
    <row r="66" spans="1:11" ht="14.4" thickBot="1" x14ac:dyDescent="0.3">
      <c r="A66"/>
      <c r="B66" s="55">
        <f t="shared" si="3"/>
        <v>36</v>
      </c>
      <c r="C66" s="110"/>
      <c r="D66" s="111"/>
      <c r="E66" s="111"/>
      <c r="F66" s="104" t="str">
        <f t="shared" si="10"/>
        <v xml:space="preserve">    </v>
      </c>
      <c r="G66" s="105" t="str">
        <f t="shared" si="11"/>
        <v xml:space="preserve">  </v>
      </c>
      <c r="H66" s="18"/>
      <c r="I66" s="97" t="str">
        <f t="shared" si="12"/>
        <v xml:space="preserve">  </v>
      </c>
      <c r="J66" s="99"/>
      <c r="K66" s="3"/>
    </row>
    <row r="67" spans="1:11" ht="14.4" thickBot="1" x14ac:dyDescent="0.3">
      <c r="A67"/>
      <c r="B67" s="55">
        <f t="shared" si="3"/>
        <v>37</v>
      </c>
      <c r="C67" s="110"/>
      <c r="D67" s="111"/>
      <c r="E67" s="111"/>
      <c r="F67" s="14" t="str">
        <f t="shared" si="10"/>
        <v xml:space="preserve">    </v>
      </c>
      <c r="G67" s="23" t="str">
        <f t="shared" si="11"/>
        <v xml:space="preserve">  </v>
      </c>
      <c r="H67" s="18"/>
      <c r="I67" s="43" t="str">
        <f t="shared" si="12"/>
        <v xml:space="preserve">  </v>
      </c>
      <c r="J67" s="99"/>
      <c r="K67" s="3"/>
    </row>
    <row r="68" spans="1:11" ht="14.4" thickBot="1" x14ac:dyDescent="0.3">
      <c r="A68"/>
      <c r="B68" s="55">
        <f t="shared" si="3"/>
        <v>38</v>
      </c>
      <c r="C68" s="110"/>
      <c r="D68" s="111"/>
      <c r="E68" s="111"/>
      <c r="F68" s="14" t="str">
        <f t="shared" si="10"/>
        <v xml:space="preserve">    </v>
      </c>
      <c r="G68" s="23" t="str">
        <f t="shared" si="11"/>
        <v xml:space="preserve">  </v>
      </c>
      <c r="H68" s="18"/>
      <c r="I68" s="43" t="str">
        <f t="shared" si="12"/>
        <v xml:space="preserve">  </v>
      </c>
      <c r="J68" s="99"/>
      <c r="K68" s="3"/>
    </row>
    <row r="69" spans="1:11" ht="14.4" thickBot="1" x14ac:dyDescent="0.3">
      <c r="A69"/>
      <c r="B69" s="55">
        <f t="shared" si="3"/>
        <v>39</v>
      </c>
      <c r="C69" s="110"/>
      <c r="D69" s="111"/>
      <c r="E69" s="111"/>
      <c r="F69" s="14" t="str">
        <f t="shared" si="10"/>
        <v xml:space="preserve">    </v>
      </c>
      <c r="G69" s="23" t="str">
        <f t="shared" si="11"/>
        <v xml:space="preserve">  </v>
      </c>
      <c r="H69" s="18"/>
      <c r="I69" s="43" t="str">
        <f t="shared" si="12"/>
        <v xml:space="preserve">  </v>
      </c>
      <c r="J69" s="99"/>
      <c r="K69" s="3"/>
    </row>
    <row r="70" spans="1:11" ht="14.4" thickBot="1" x14ac:dyDescent="0.3">
      <c r="A70"/>
      <c r="B70" s="55">
        <f t="shared" si="3"/>
        <v>40</v>
      </c>
      <c r="C70" s="110"/>
      <c r="D70" s="111"/>
      <c r="E70" s="111"/>
      <c r="F70" s="102" t="str">
        <f t="shared" si="10"/>
        <v xml:space="preserve">    </v>
      </c>
      <c r="G70" s="103" t="str">
        <f t="shared" si="11"/>
        <v xml:space="preserve">  </v>
      </c>
      <c r="H70" s="18"/>
      <c r="I70" s="98" t="str">
        <f t="shared" si="12"/>
        <v xml:space="preserve">  </v>
      </c>
      <c r="J70" s="99"/>
      <c r="K70" s="3"/>
    </row>
    <row r="71" spans="1:11" ht="14.4" thickBot="1" x14ac:dyDescent="0.3">
      <c r="A71"/>
      <c r="B71" s="55">
        <f t="shared" si="3"/>
        <v>41</v>
      </c>
      <c r="C71" s="110"/>
      <c r="D71" s="111"/>
      <c r="E71" s="111"/>
      <c r="F71" s="104" t="str">
        <f t="shared" si="10"/>
        <v xml:space="preserve">    </v>
      </c>
      <c r="G71" s="105" t="str">
        <f t="shared" si="11"/>
        <v xml:space="preserve">  </v>
      </c>
      <c r="H71" s="18"/>
      <c r="I71" s="97" t="str">
        <f t="shared" si="12"/>
        <v xml:space="preserve">  </v>
      </c>
      <c r="J71" s="99"/>
      <c r="K71" s="3"/>
    </row>
    <row r="72" spans="1:11" ht="14.4" thickBot="1" x14ac:dyDescent="0.3">
      <c r="A72"/>
      <c r="B72" s="55">
        <f t="shared" si="3"/>
        <v>42</v>
      </c>
      <c r="C72" s="59"/>
      <c r="D72" s="111"/>
      <c r="E72" s="111"/>
      <c r="F72" s="14" t="str">
        <f t="shared" si="10"/>
        <v xml:space="preserve">    </v>
      </c>
      <c r="G72" s="23" t="str">
        <f t="shared" si="11"/>
        <v xml:space="preserve">  </v>
      </c>
      <c r="H72" s="18"/>
      <c r="I72" s="43" t="str">
        <f t="shared" si="12"/>
        <v xml:space="preserve">  </v>
      </c>
      <c r="J72" s="99"/>
      <c r="K72" s="3"/>
    </row>
    <row r="73" spans="1:11" x14ac:dyDescent="0.25">
      <c r="A73"/>
      <c r="B73" s="55">
        <f t="shared" si="3"/>
        <v>43</v>
      </c>
      <c r="C73" s="59"/>
      <c r="D73" s="45"/>
      <c r="E73" s="41"/>
      <c r="F73" s="14" t="str">
        <f t="shared" si="10"/>
        <v xml:space="preserve">    </v>
      </c>
      <c r="G73" s="23" t="str">
        <f t="shared" si="11"/>
        <v xml:space="preserve">  </v>
      </c>
      <c r="H73" s="18"/>
      <c r="I73" s="43" t="str">
        <f t="shared" si="12"/>
        <v xml:space="preserve">  </v>
      </c>
      <c r="J73" s="99"/>
      <c r="K73" s="3"/>
    </row>
    <row r="74" spans="1:11" x14ac:dyDescent="0.25">
      <c r="A74"/>
      <c r="B74" s="55">
        <f t="shared" si="3"/>
        <v>44</v>
      </c>
      <c r="C74" s="59"/>
      <c r="D74" s="45"/>
      <c r="E74" s="41"/>
      <c r="F74" s="14" t="str">
        <f t="shared" si="10"/>
        <v xml:space="preserve">    </v>
      </c>
      <c r="G74" s="23" t="str">
        <f t="shared" si="11"/>
        <v xml:space="preserve">  </v>
      </c>
      <c r="H74" s="18"/>
      <c r="I74" s="43" t="str">
        <f t="shared" si="12"/>
        <v xml:space="preserve">  </v>
      </c>
      <c r="J74" s="99"/>
      <c r="K74" s="3"/>
    </row>
    <row r="75" spans="1:11" ht="13.8" thickBot="1" x14ac:dyDescent="0.3">
      <c r="A75"/>
      <c r="B75" s="55">
        <f t="shared" si="3"/>
        <v>45</v>
      </c>
      <c r="C75" s="60"/>
      <c r="D75" s="106"/>
      <c r="E75" s="107"/>
      <c r="F75" s="102" t="str">
        <f t="shared" si="10"/>
        <v xml:space="preserve">    </v>
      </c>
      <c r="G75" s="103" t="str">
        <f t="shared" si="11"/>
        <v xml:space="preserve">  </v>
      </c>
      <c r="H75" s="18"/>
      <c r="I75" s="98" t="str">
        <f t="shared" si="12"/>
        <v xml:space="preserve">  </v>
      </c>
      <c r="J75" s="99"/>
      <c r="K75" s="3"/>
    </row>
    <row r="76" spans="1:11" x14ac:dyDescent="0.25">
      <c r="A76"/>
      <c r="B76" s="55">
        <f t="shared" si="3"/>
        <v>46</v>
      </c>
      <c r="C76" s="58"/>
      <c r="D76" s="44"/>
      <c r="E76" s="40"/>
      <c r="F76" s="104" t="str">
        <f t="shared" si="10"/>
        <v xml:space="preserve">    </v>
      </c>
      <c r="G76" s="105" t="str">
        <f t="shared" si="11"/>
        <v xml:space="preserve">  </v>
      </c>
      <c r="H76" s="18"/>
      <c r="I76" s="97" t="str">
        <f t="shared" si="12"/>
        <v xml:space="preserve">  </v>
      </c>
      <c r="J76" s="99"/>
      <c r="K76" s="3"/>
    </row>
    <row r="77" spans="1:11" x14ac:dyDescent="0.25">
      <c r="A77"/>
      <c r="B77" s="55">
        <f t="shared" si="3"/>
        <v>47</v>
      </c>
      <c r="C77" s="59"/>
      <c r="D77" s="45"/>
      <c r="E77" s="41"/>
      <c r="F77" s="14" t="str">
        <f t="shared" si="10"/>
        <v xml:space="preserve">    </v>
      </c>
      <c r="G77" s="23" t="str">
        <f t="shared" si="11"/>
        <v xml:space="preserve">  </v>
      </c>
      <c r="H77" s="18"/>
      <c r="I77" s="43" t="str">
        <f t="shared" si="12"/>
        <v xml:space="preserve">  </v>
      </c>
      <c r="J77" s="99"/>
      <c r="K77" s="3"/>
    </row>
    <row r="78" spans="1:11" x14ac:dyDescent="0.25">
      <c r="A78"/>
      <c r="B78" s="55">
        <f t="shared" si="3"/>
        <v>48</v>
      </c>
      <c r="C78" s="59"/>
      <c r="D78" s="45"/>
      <c r="E78" s="41"/>
      <c r="F78" s="14" t="str">
        <f t="shared" si="10"/>
        <v xml:space="preserve">    </v>
      </c>
      <c r="G78" s="23" t="str">
        <f t="shared" si="11"/>
        <v xml:space="preserve">  </v>
      </c>
      <c r="H78" s="18"/>
      <c r="I78" s="43" t="str">
        <f t="shared" si="12"/>
        <v xml:space="preserve">  </v>
      </c>
      <c r="J78" s="99"/>
      <c r="K78" s="3"/>
    </row>
    <row r="79" spans="1:11" x14ac:dyDescent="0.25">
      <c r="A79"/>
      <c r="B79" s="55">
        <f t="shared" si="3"/>
        <v>49</v>
      </c>
      <c r="C79" s="59"/>
      <c r="D79" s="45"/>
      <c r="E79" s="41"/>
      <c r="F79" s="14" t="str">
        <f t="shared" si="10"/>
        <v xml:space="preserve">    </v>
      </c>
      <c r="G79" s="23" t="str">
        <f t="shared" si="11"/>
        <v xml:space="preserve">  </v>
      </c>
      <c r="H79" s="18"/>
      <c r="I79" s="43" t="str">
        <f t="shared" si="12"/>
        <v xml:space="preserve">  </v>
      </c>
      <c r="J79" s="99"/>
      <c r="K79" s="3"/>
    </row>
    <row r="80" spans="1:11" ht="13.8" thickBot="1" x14ac:dyDescent="0.3">
      <c r="A80"/>
      <c r="B80" s="55">
        <f t="shared" si="3"/>
        <v>50</v>
      </c>
      <c r="C80" s="59"/>
      <c r="D80" s="106"/>
      <c r="E80" s="107"/>
      <c r="F80" s="102" t="str">
        <f t="shared" si="10"/>
        <v xml:space="preserve">    </v>
      </c>
      <c r="G80" s="103" t="str">
        <f t="shared" si="11"/>
        <v xml:space="preserve">  </v>
      </c>
      <c r="H80" s="18"/>
      <c r="I80" s="98" t="str">
        <f t="shared" si="12"/>
        <v xml:space="preserve">  </v>
      </c>
      <c r="J80" s="99"/>
      <c r="K80" s="3"/>
    </row>
    <row r="81" spans="1:13" x14ac:dyDescent="0.25">
      <c r="A81"/>
      <c r="B81" s="55">
        <f t="shared" si="3"/>
        <v>51</v>
      </c>
      <c r="C81" s="61"/>
      <c r="D81" s="44"/>
      <c r="E81" s="40"/>
      <c r="F81" s="104" t="str">
        <f t="shared" si="10"/>
        <v xml:space="preserve">    </v>
      </c>
      <c r="G81" s="105" t="str">
        <f t="shared" si="11"/>
        <v xml:space="preserve">  </v>
      </c>
      <c r="H81" s="18"/>
      <c r="I81" s="97" t="str">
        <f t="shared" si="12"/>
        <v xml:space="preserve">  </v>
      </c>
      <c r="J81" s="99"/>
      <c r="K81" s="3"/>
    </row>
    <row r="82" spans="1:13" x14ac:dyDescent="0.25">
      <c r="A82"/>
      <c r="B82" s="55">
        <f t="shared" si="3"/>
        <v>52</v>
      </c>
      <c r="C82" s="62"/>
      <c r="D82" s="46"/>
      <c r="E82" s="47"/>
      <c r="F82" s="14" t="str">
        <f t="shared" si="10"/>
        <v xml:space="preserve">    </v>
      </c>
      <c r="G82" s="23" t="str">
        <f t="shared" si="11"/>
        <v xml:space="preserve">  </v>
      </c>
      <c r="H82" s="18"/>
      <c r="I82" s="43" t="str">
        <f t="shared" si="12"/>
        <v xml:space="preserve">  </v>
      </c>
      <c r="J82" s="99"/>
      <c r="K82" s="3"/>
    </row>
    <row r="83" spans="1:13" x14ac:dyDescent="0.25">
      <c r="A83"/>
      <c r="B83" s="55">
        <f t="shared" si="3"/>
        <v>53</v>
      </c>
      <c r="C83" s="62"/>
      <c r="D83" s="46"/>
      <c r="E83" s="47"/>
      <c r="F83" s="14" t="str">
        <f t="shared" si="10"/>
        <v xml:space="preserve">    </v>
      </c>
      <c r="G83" s="23" t="str">
        <f t="shared" si="11"/>
        <v xml:space="preserve">  </v>
      </c>
      <c r="H83" s="18"/>
      <c r="I83" s="43" t="str">
        <f t="shared" si="12"/>
        <v xml:space="preserve">  </v>
      </c>
      <c r="J83" s="99"/>
      <c r="K83" s="3"/>
    </row>
    <row r="84" spans="1:13" x14ac:dyDescent="0.25">
      <c r="A84"/>
      <c r="B84" s="55">
        <f t="shared" si="3"/>
        <v>54</v>
      </c>
      <c r="C84" s="62"/>
      <c r="D84" s="46"/>
      <c r="E84" s="47"/>
      <c r="F84" s="14" t="str">
        <f t="shared" si="10"/>
        <v xml:space="preserve">    </v>
      </c>
      <c r="G84" s="23" t="str">
        <f t="shared" si="11"/>
        <v xml:space="preserve">  </v>
      </c>
      <c r="H84" s="18"/>
      <c r="I84" s="43" t="str">
        <f t="shared" si="12"/>
        <v xml:space="preserve">  </v>
      </c>
      <c r="J84" s="99"/>
      <c r="K84" s="3"/>
    </row>
    <row r="85" spans="1:13" ht="13.8" thickBot="1" x14ac:dyDescent="0.3">
      <c r="A85"/>
      <c r="B85" s="55">
        <f t="shared" si="3"/>
        <v>55</v>
      </c>
      <c r="C85" s="63"/>
      <c r="D85" s="106"/>
      <c r="E85" s="107"/>
      <c r="F85" s="102" t="str">
        <f t="shared" si="10"/>
        <v xml:space="preserve">    </v>
      </c>
      <c r="G85" s="103" t="str">
        <f t="shared" si="11"/>
        <v xml:space="preserve">  </v>
      </c>
      <c r="H85" s="18"/>
      <c r="I85" s="98" t="str">
        <f t="shared" si="12"/>
        <v xml:space="preserve">  </v>
      </c>
      <c r="J85" s="99"/>
      <c r="K85" s="3"/>
    </row>
    <row r="86" spans="1:13" x14ac:dyDescent="0.25">
      <c r="A86"/>
      <c r="B86" s="55">
        <f t="shared" si="3"/>
        <v>56</v>
      </c>
      <c r="C86" s="64"/>
      <c r="D86" s="44"/>
      <c r="E86" s="40"/>
      <c r="F86" s="104" t="str">
        <f t="shared" si="10"/>
        <v xml:space="preserve">    </v>
      </c>
      <c r="G86" s="105" t="str">
        <f t="shared" si="11"/>
        <v xml:space="preserve">  </v>
      </c>
      <c r="H86" s="18"/>
      <c r="I86" s="97" t="str">
        <f t="shared" si="12"/>
        <v xml:space="preserve">  </v>
      </c>
      <c r="J86" s="99"/>
      <c r="K86" s="3"/>
    </row>
    <row r="87" spans="1:13" x14ac:dyDescent="0.25">
      <c r="A87"/>
      <c r="B87" s="55">
        <f t="shared" si="3"/>
        <v>57</v>
      </c>
      <c r="C87" s="64"/>
      <c r="D87" s="46"/>
      <c r="E87" s="47"/>
      <c r="F87" s="14" t="str">
        <f t="shared" si="10"/>
        <v xml:space="preserve">    </v>
      </c>
      <c r="G87" s="23" t="str">
        <f t="shared" si="11"/>
        <v xml:space="preserve">  </v>
      </c>
      <c r="H87" s="18"/>
      <c r="I87" s="43" t="str">
        <f t="shared" si="12"/>
        <v xml:space="preserve">  </v>
      </c>
      <c r="J87" s="99"/>
      <c r="K87" s="3"/>
    </row>
    <row r="88" spans="1:13" x14ac:dyDescent="0.25">
      <c r="A88"/>
      <c r="B88" s="55">
        <f t="shared" si="3"/>
        <v>58</v>
      </c>
      <c r="C88" s="64"/>
      <c r="D88" s="46"/>
      <c r="E88" s="47"/>
      <c r="F88" s="14" t="str">
        <f t="shared" si="10"/>
        <v xml:space="preserve">    </v>
      </c>
      <c r="G88" s="23" t="str">
        <f t="shared" si="11"/>
        <v xml:space="preserve">  </v>
      </c>
      <c r="H88" s="18"/>
      <c r="I88" s="43" t="str">
        <f t="shared" si="12"/>
        <v xml:space="preserve">  </v>
      </c>
      <c r="J88" s="99"/>
      <c r="K88" s="3"/>
      <c r="M88" t="s">
        <v>10</v>
      </c>
    </row>
    <row r="89" spans="1:13" x14ac:dyDescent="0.25">
      <c r="A89"/>
      <c r="B89" s="55">
        <f t="shared" si="3"/>
        <v>59</v>
      </c>
      <c r="C89" s="64"/>
      <c r="D89" s="46"/>
      <c r="E89" s="47"/>
      <c r="F89" s="14" t="str">
        <f t="shared" si="10"/>
        <v xml:space="preserve">    </v>
      </c>
      <c r="G89" s="23" t="str">
        <f t="shared" si="11"/>
        <v xml:space="preserve">  </v>
      </c>
      <c r="H89" s="18"/>
      <c r="I89" s="43" t="str">
        <f t="shared" si="12"/>
        <v xml:space="preserve">  </v>
      </c>
      <c r="J89" s="99"/>
      <c r="K89" s="3"/>
    </row>
    <row r="90" spans="1:13" ht="13.8" thickBot="1" x14ac:dyDescent="0.3">
      <c r="B90" s="55">
        <f t="shared" si="3"/>
        <v>60</v>
      </c>
      <c r="C90" s="64"/>
      <c r="D90" s="106"/>
      <c r="E90" s="107"/>
      <c r="F90" s="102" t="str">
        <f t="shared" si="10"/>
        <v xml:space="preserve">    </v>
      </c>
      <c r="G90" s="103" t="str">
        <f t="shared" si="11"/>
        <v xml:space="preserve">  </v>
      </c>
      <c r="H90" s="18"/>
      <c r="I90" s="98" t="str">
        <f t="shared" si="12"/>
        <v xml:space="preserve">  </v>
      </c>
      <c r="J90" s="99"/>
      <c r="K90" s="3"/>
    </row>
    <row r="91" spans="1:13" x14ac:dyDescent="0.25">
      <c r="B91" s="55">
        <f t="shared" si="3"/>
        <v>61</v>
      </c>
      <c r="C91" s="58"/>
      <c r="D91" s="44"/>
      <c r="E91" s="40"/>
      <c r="F91" s="104" t="str">
        <f t="shared" ref="F91:F150" si="13">IF((D91*D91+E91*E91)&gt;0,IF(OR(D91&lt;MIN($D$21,$D$22),D91&gt;MAX($D$21,$D$22)),"ERROR",$G$22+($G$21-$G$22)*(D91-$D$22)/($D$21-$D$22)),"    ")</f>
        <v xml:space="preserve">    </v>
      </c>
      <c r="G91" s="105" t="str">
        <f t="shared" ref="G91:G150" si="14">IF((D91*D91+E91*E91)&gt;0,IF(OR(D91&lt;MIN($D$21,$D$22),D91&gt;MAX($D$21,$D$22),E91&lt;0,E91&gt;SQRT(ABS(($D$21-D91)*(D91-$D$22)))),"ERROR",ABS((E91*($G$21-$G$22))/($D$21-$D$22))),"  ")</f>
        <v xml:space="preserve">  </v>
      </c>
      <c r="H91" s="18"/>
      <c r="I91" s="97" t="str">
        <f t="shared" ref="I91:I150" si="15">IF(OR(D91&lt;MIN($D$21,$D$22),D91&gt;MAX($D$21,$D$22),E91&lt;0,(D91*D91+E91*E91)=0,(($G$21-10)*($G$21-10)+$G$22*$G$22)&gt;0),"  ",IF(E91&gt;(SQRT(($D$21-D91)*(D91-$D$22))+0.01)," ",IF(D91=$D$21,100,100*(ABS(F91-$G$22)-G91*$G$25+0.5*(ABS($G$21-$G$22))*(1/$G$26-1))/(0.5*(ABS($G$21-$G$22))*(1/G$26+1)))))</f>
        <v xml:space="preserve">  </v>
      </c>
      <c r="J91" s="99"/>
      <c r="K91" s="3"/>
    </row>
    <row r="92" spans="1:13" x14ac:dyDescent="0.25">
      <c r="B92" s="55">
        <f t="shared" si="3"/>
        <v>62</v>
      </c>
      <c r="C92" s="59"/>
      <c r="D92" s="46"/>
      <c r="E92" s="47"/>
      <c r="F92" s="14" t="str">
        <f t="shared" si="13"/>
        <v xml:space="preserve">    </v>
      </c>
      <c r="G92" s="23" t="str">
        <f t="shared" si="14"/>
        <v xml:space="preserve">  </v>
      </c>
      <c r="H92" s="18"/>
      <c r="I92" s="43" t="str">
        <f t="shared" si="15"/>
        <v xml:space="preserve">  </v>
      </c>
      <c r="J92" s="99"/>
      <c r="K92" s="3"/>
    </row>
    <row r="93" spans="1:13" x14ac:dyDescent="0.25">
      <c r="B93" s="55">
        <f t="shared" si="3"/>
        <v>63</v>
      </c>
      <c r="C93" s="62"/>
      <c r="D93" s="46"/>
      <c r="E93" s="47"/>
      <c r="F93" s="14" t="str">
        <f t="shared" si="13"/>
        <v xml:space="preserve">    </v>
      </c>
      <c r="G93" s="23" t="str">
        <f t="shared" si="14"/>
        <v xml:space="preserve">  </v>
      </c>
      <c r="H93" s="18"/>
      <c r="I93" s="43" t="str">
        <f t="shared" si="15"/>
        <v xml:space="preserve">  </v>
      </c>
      <c r="J93" s="99"/>
      <c r="K93" s="3"/>
    </row>
    <row r="94" spans="1:13" x14ac:dyDescent="0.25">
      <c r="B94" s="55">
        <f t="shared" si="3"/>
        <v>64</v>
      </c>
      <c r="C94" s="62"/>
      <c r="D94" s="45"/>
      <c r="E94" s="41"/>
      <c r="F94" s="14" t="str">
        <f t="shared" si="13"/>
        <v xml:space="preserve">    </v>
      </c>
      <c r="G94" s="23" t="str">
        <f t="shared" si="14"/>
        <v xml:space="preserve">  </v>
      </c>
      <c r="H94" s="18"/>
      <c r="I94" s="43" t="str">
        <f t="shared" si="15"/>
        <v xml:space="preserve">  </v>
      </c>
      <c r="J94" s="99"/>
      <c r="K94" s="3"/>
    </row>
    <row r="95" spans="1:13" ht="13.8" thickBot="1" x14ac:dyDescent="0.3">
      <c r="B95" s="55">
        <f t="shared" si="3"/>
        <v>65</v>
      </c>
      <c r="C95" s="63"/>
      <c r="D95" s="106"/>
      <c r="E95" s="107"/>
      <c r="F95" s="102" t="str">
        <f t="shared" si="13"/>
        <v xml:space="preserve">    </v>
      </c>
      <c r="G95" s="103" t="str">
        <f t="shared" si="14"/>
        <v xml:space="preserve">  </v>
      </c>
      <c r="H95" s="18"/>
      <c r="I95" s="98" t="str">
        <f t="shared" si="15"/>
        <v xml:space="preserve">  </v>
      </c>
      <c r="J95" s="99"/>
      <c r="K95" s="3"/>
    </row>
    <row r="96" spans="1:13" x14ac:dyDescent="0.25">
      <c r="B96" s="55">
        <f t="shared" si="3"/>
        <v>66</v>
      </c>
      <c r="C96" s="61"/>
      <c r="D96" s="44"/>
      <c r="E96" s="40"/>
      <c r="F96" s="104" t="str">
        <f t="shared" si="13"/>
        <v xml:space="preserve">    </v>
      </c>
      <c r="G96" s="105" t="str">
        <f t="shared" si="14"/>
        <v xml:space="preserve">  </v>
      </c>
      <c r="H96" s="18"/>
      <c r="I96" s="97" t="str">
        <f t="shared" si="15"/>
        <v xml:space="preserve">  </v>
      </c>
      <c r="J96" s="99"/>
      <c r="K96" s="3"/>
    </row>
    <row r="97" spans="2:11" x14ac:dyDescent="0.25">
      <c r="B97" s="55">
        <f t="shared" ref="B97:B150" si="16">B96+1</f>
        <v>67</v>
      </c>
      <c r="C97" s="62"/>
      <c r="D97" s="45"/>
      <c r="E97" s="41"/>
      <c r="F97" s="14" t="str">
        <f t="shared" si="13"/>
        <v xml:space="preserve">    </v>
      </c>
      <c r="G97" s="23" t="str">
        <f t="shared" si="14"/>
        <v xml:space="preserve">  </v>
      </c>
      <c r="H97" s="18"/>
      <c r="I97" s="43" t="str">
        <f t="shared" si="15"/>
        <v xml:space="preserve">  </v>
      </c>
      <c r="J97" s="99"/>
      <c r="K97" s="3"/>
    </row>
    <row r="98" spans="2:11" x14ac:dyDescent="0.25">
      <c r="B98" s="55">
        <f t="shared" si="16"/>
        <v>68</v>
      </c>
      <c r="C98" s="62"/>
      <c r="D98" s="45"/>
      <c r="E98" s="41"/>
      <c r="F98" s="14" t="str">
        <f t="shared" si="13"/>
        <v xml:space="preserve">    </v>
      </c>
      <c r="G98" s="23" t="str">
        <f t="shared" si="14"/>
        <v xml:space="preserve">  </v>
      </c>
      <c r="H98" s="18"/>
      <c r="I98" s="43" t="str">
        <f t="shared" si="15"/>
        <v xml:space="preserve">  </v>
      </c>
      <c r="J98" s="99"/>
      <c r="K98" s="3"/>
    </row>
    <row r="99" spans="2:11" x14ac:dyDescent="0.25">
      <c r="B99" s="55">
        <f t="shared" si="16"/>
        <v>69</v>
      </c>
      <c r="C99" s="62"/>
      <c r="D99" s="45"/>
      <c r="E99" s="41"/>
      <c r="F99" s="14" t="str">
        <f t="shared" si="13"/>
        <v xml:space="preserve">    </v>
      </c>
      <c r="G99" s="23" t="str">
        <f t="shared" si="14"/>
        <v xml:space="preserve">  </v>
      </c>
      <c r="H99" s="18"/>
      <c r="I99" s="43" t="str">
        <f t="shared" si="15"/>
        <v xml:space="preserve">  </v>
      </c>
      <c r="J99" s="99"/>
      <c r="K99" s="3"/>
    </row>
    <row r="100" spans="2:11" ht="13.8" thickBot="1" x14ac:dyDescent="0.3">
      <c r="B100" s="55">
        <f t="shared" si="16"/>
        <v>70</v>
      </c>
      <c r="C100" s="63"/>
      <c r="D100" s="106"/>
      <c r="E100" s="107"/>
      <c r="F100" s="102" t="str">
        <f t="shared" si="13"/>
        <v xml:space="preserve">    </v>
      </c>
      <c r="G100" s="103" t="str">
        <f t="shared" si="14"/>
        <v xml:space="preserve">  </v>
      </c>
      <c r="H100" s="18"/>
      <c r="I100" s="98" t="str">
        <f t="shared" si="15"/>
        <v xml:space="preserve">  </v>
      </c>
      <c r="J100" s="99"/>
      <c r="K100" s="3"/>
    </row>
    <row r="101" spans="2:11" x14ac:dyDescent="0.25">
      <c r="B101" s="55">
        <f t="shared" si="16"/>
        <v>71</v>
      </c>
      <c r="C101" s="64"/>
      <c r="D101" s="44"/>
      <c r="E101" s="40"/>
      <c r="F101" s="104" t="str">
        <f t="shared" si="13"/>
        <v xml:space="preserve">    </v>
      </c>
      <c r="G101" s="105" t="str">
        <f t="shared" si="14"/>
        <v xml:space="preserve">  </v>
      </c>
      <c r="H101" s="18"/>
      <c r="I101" s="97" t="str">
        <f t="shared" si="15"/>
        <v xml:space="preserve">  </v>
      </c>
      <c r="J101" s="99"/>
      <c r="K101" s="3"/>
    </row>
    <row r="102" spans="2:11" x14ac:dyDescent="0.25">
      <c r="B102" s="55">
        <f t="shared" si="16"/>
        <v>72</v>
      </c>
      <c r="C102" s="64"/>
      <c r="D102" s="45"/>
      <c r="E102" s="41"/>
      <c r="F102" s="14" t="str">
        <f t="shared" si="13"/>
        <v xml:space="preserve">    </v>
      </c>
      <c r="G102" s="23" t="str">
        <f t="shared" si="14"/>
        <v xml:space="preserve">  </v>
      </c>
      <c r="H102" s="18"/>
      <c r="I102" s="43" t="str">
        <f t="shared" si="15"/>
        <v xml:space="preserve">  </v>
      </c>
      <c r="J102" s="99"/>
      <c r="K102" s="3"/>
    </row>
    <row r="103" spans="2:11" x14ac:dyDescent="0.25">
      <c r="B103" s="55">
        <f t="shared" si="16"/>
        <v>73</v>
      </c>
      <c r="C103" s="64"/>
      <c r="D103" s="45"/>
      <c r="E103" s="41"/>
      <c r="F103" s="14" t="str">
        <f t="shared" si="13"/>
        <v xml:space="preserve">    </v>
      </c>
      <c r="G103" s="23" t="str">
        <f t="shared" si="14"/>
        <v xml:space="preserve">  </v>
      </c>
      <c r="H103" s="18"/>
      <c r="I103" s="43" t="str">
        <f t="shared" si="15"/>
        <v xml:space="preserve">  </v>
      </c>
      <c r="J103" s="99"/>
      <c r="K103" s="3"/>
    </row>
    <row r="104" spans="2:11" x14ac:dyDescent="0.25">
      <c r="B104" s="55">
        <f t="shared" si="16"/>
        <v>74</v>
      </c>
      <c r="C104" s="64"/>
      <c r="D104" s="45"/>
      <c r="E104" s="41"/>
      <c r="F104" s="14" t="str">
        <f t="shared" si="13"/>
        <v xml:space="preserve">    </v>
      </c>
      <c r="G104" s="23" t="str">
        <f t="shared" si="14"/>
        <v xml:space="preserve">  </v>
      </c>
      <c r="H104" s="18"/>
      <c r="I104" s="43" t="str">
        <f t="shared" si="15"/>
        <v xml:space="preserve">  </v>
      </c>
      <c r="J104" s="99"/>
      <c r="K104" s="3"/>
    </row>
    <row r="105" spans="2:11" ht="13.8" thickBot="1" x14ac:dyDescent="0.3">
      <c r="B105" s="55">
        <f t="shared" si="16"/>
        <v>75</v>
      </c>
      <c r="C105" s="63"/>
      <c r="D105" s="106"/>
      <c r="E105" s="107"/>
      <c r="F105" s="102" t="str">
        <f t="shared" si="13"/>
        <v xml:space="preserve">    </v>
      </c>
      <c r="G105" s="103" t="str">
        <f t="shared" si="14"/>
        <v xml:space="preserve">  </v>
      </c>
      <c r="H105" s="18"/>
      <c r="I105" s="98" t="str">
        <f t="shared" si="15"/>
        <v xml:space="preserve">  </v>
      </c>
      <c r="J105" s="99"/>
      <c r="K105" s="3"/>
    </row>
    <row r="106" spans="2:11" x14ac:dyDescent="0.25">
      <c r="B106" s="55">
        <f t="shared" si="16"/>
        <v>76</v>
      </c>
      <c r="C106" s="61"/>
      <c r="D106" s="44"/>
      <c r="E106" s="40"/>
      <c r="F106" s="104" t="str">
        <f t="shared" si="13"/>
        <v xml:space="preserve">    </v>
      </c>
      <c r="G106" s="105" t="str">
        <f t="shared" si="14"/>
        <v xml:space="preserve">  </v>
      </c>
      <c r="H106" s="18"/>
      <c r="I106" s="97" t="str">
        <f t="shared" si="15"/>
        <v xml:space="preserve">  </v>
      </c>
      <c r="J106" s="99"/>
      <c r="K106" s="3"/>
    </row>
    <row r="107" spans="2:11" x14ac:dyDescent="0.25">
      <c r="B107" s="55">
        <f t="shared" si="16"/>
        <v>77</v>
      </c>
      <c r="C107" s="64"/>
      <c r="D107" s="45"/>
      <c r="E107" s="41"/>
      <c r="F107" s="14" t="str">
        <f t="shared" si="13"/>
        <v xml:space="preserve">    </v>
      </c>
      <c r="G107" s="23" t="str">
        <f t="shared" si="14"/>
        <v xml:space="preserve">  </v>
      </c>
      <c r="H107" s="18"/>
      <c r="I107" s="43" t="str">
        <f t="shared" si="15"/>
        <v xml:space="preserve">  </v>
      </c>
      <c r="J107" s="99"/>
      <c r="K107" s="3"/>
    </row>
    <row r="108" spans="2:11" x14ac:dyDescent="0.25">
      <c r="B108" s="55">
        <f t="shared" si="16"/>
        <v>78</v>
      </c>
      <c r="C108" s="64"/>
      <c r="D108" s="45"/>
      <c r="E108" s="41"/>
      <c r="F108" s="14" t="str">
        <f t="shared" si="13"/>
        <v xml:space="preserve">    </v>
      </c>
      <c r="G108" s="23" t="str">
        <f t="shared" si="14"/>
        <v xml:space="preserve">  </v>
      </c>
      <c r="H108" s="18"/>
      <c r="I108" s="43" t="str">
        <f t="shared" si="15"/>
        <v xml:space="preserve">  </v>
      </c>
      <c r="J108" s="99"/>
      <c r="K108" s="3"/>
    </row>
    <row r="109" spans="2:11" x14ac:dyDescent="0.25">
      <c r="B109" s="55">
        <f t="shared" si="16"/>
        <v>79</v>
      </c>
      <c r="C109" s="64"/>
      <c r="D109" s="45"/>
      <c r="E109" s="41"/>
      <c r="F109" s="14" t="str">
        <f t="shared" si="13"/>
        <v xml:space="preserve">    </v>
      </c>
      <c r="G109" s="23" t="str">
        <f t="shared" si="14"/>
        <v xml:space="preserve">  </v>
      </c>
      <c r="H109" s="18"/>
      <c r="I109" s="43" t="str">
        <f t="shared" si="15"/>
        <v xml:space="preserve">  </v>
      </c>
      <c r="J109" s="99"/>
      <c r="K109" s="3"/>
    </row>
    <row r="110" spans="2:11" ht="13.8" thickBot="1" x14ac:dyDescent="0.3">
      <c r="B110" s="55">
        <f t="shared" si="16"/>
        <v>80</v>
      </c>
      <c r="C110" s="65"/>
      <c r="D110" s="106"/>
      <c r="E110" s="107"/>
      <c r="F110" s="102" t="str">
        <f t="shared" si="13"/>
        <v xml:space="preserve">    </v>
      </c>
      <c r="G110" s="103" t="str">
        <f t="shared" si="14"/>
        <v xml:space="preserve">  </v>
      </c>
      <c r="H110" s="18"/>
      <c r="I110" s="98" t="str">
        <f t="shared" si="15"/>
        <v xml:space="preserve">  </v>
      </c>
      <c r="J110" s="99"/>
      <c r="K110" s="3"/>
    </row>
    <row r="111" spans="2:11" ht="13.8" thickTop="1" x14ac:dyDescent="0.25">
      <c r="B111" s="55">
        <f t="shared" si="16"/>
        <v>81</v>
      </c>
      <c r="C111" s="58"/>
      <c r="D111" s="44"/>
      <c r="E111" s="40"/>
      <c r="F111" s="104" t="str">
        <f t="shared" si="13"/>
        <v xml:space="preserve">    </v>
      </c>
      <c r="G111" s="105" t="str">
        <f t="shared" si="14"/>
        <v xml:space="preserve">  </v>
      </c>
      <c r="H111" s="18"/>
      <c r="I111" s="97" t="str">
        <f t="shared" si="15"/>
        <v xml:space="preserve">  </v>
      </c>
      <c r="J111" s="99"/>
      <c r="K111" s="3"/>
    </row>
    <row r="112" spans="2:11" x14ac:dyDescent="0.25">
      <c r="B112" s="55">
        <f t="shared" si="16"/>
        <v>82</v>
      </c>
      <c r="C112" s="59"/>
      <c r="D112" s="45"/>
      <c r="E112" s="41"/>
      <c r="F112" s="14" t="str">
        <f t="shared" si="13"/>
        <v xml:space="preserve">    </v>
      </c>
      <c r="G112" s="23" t="str">
        <f t="shared" si="14"/>
        <v xml:space="preserve">  </v>
      </c>
      <c r="H112" s="18"/>
      <c r="I112" s="43" t="str">
        <f t="shared" si="15"/>
        <v xml:space="preserve">  </v>
      </c>
      <c r="J112" s="99"/>
      <c r="K112" s="3"/>
    </row>
    <row r="113" spans="2:11" x14ac:dyDescent="0.25">
      <c r="B113" s="55">
        <f t="shared" si="16"/>
        <v>83</v>
      </c>
      <c r="C113" s="59"/>
      <c r="D113" s="45"/>
      <c r="E113" s="41"/>
      <c r="F113" s="14" t="str">
        <f t="shared" si="13"/>
        <v xml:space="preserve">    </v>
      </c>
      <c r="G113" s="23" t="str">
        <f t="shared" si="14"/>
        <v xml:space="preserve">  </v>
      </c>
      <c r="H113" s="18"/>
      <c r="I113" s="43" t="str">
        <f t="shared" si="15"/>
        <v xml:space="preserve">  </v>
      </c>
      <c r="J113" s="99"/>
      <c r="K113" s="3"/>
    </row>
    <row r="114" spans="2:11" x14ac:dyDescent="0.25">
      <c r="B114" s="55">
        <f t="shared" si="16"/>
        <v>84</v>
      </c>
      <c r="C114" s="59"/>
      <c r="D114" s="45"/>
      <c r="E114" s="41"/>
      <c r="F114" s="14" t="str">
        <f t="shared" si="13"/>
        <v xml:space="preserve">    </v>
      </c>
      <c r="G114" s="23" t="str">
        <f t="shared" si="14"/>
        <v xml:space="preserve">  </v>
      </c>
      <c r="H114" s="18"/>
      <c r="I114" s="43" t="str">
        <f t="shared" si="15"/>
        <v xml:space="preserve">  </v>
      </c>
      <c r="J114" s="99"/>
      <c r="K114" s="3"/>
    </row>
    <row r="115" spans="2:11" ht="13.8" thickBot="1" x14ac:dyDescent="0.3">
      <c r="B115" s="55">
        <f t="shared" si="16"/>
        <v>85</v>
      </c>
      <c r="C115" s="60"/>
      <c r="D115" s="106"/>
      <c r="E115" s="107"/>
      <c r="F115" s="102" t="str">
        <f t="shared" si="13"/>
        <v xml:space="preserve">    </v>
      </c>
      <c r="G115" s="103" t="str">
        <f t="shared" si="14"/>
        <v xml:space="preserve">  </v>
      </c>
      <c r="H115" s="18"/>
      <c r="I115" s="98" t="str">
        <f t="shared" si="15"/>
        <v xml:space="preserve">  </v>
      </c>
      <c r="J115" s="99"/>
      <c r="K115" s="3"/>
    </row>
    <row r="116" spans="2:11" x14ac:dyDescent="0.25">
      <c r="B116" s="55">
        <f t="shared" si="16"/>
        <v>86</v>
      </c>
      <c r="C116" s="58"/>
      <c r="D116" s="44"/>
      <c r="E116" s="40"/>
      <c r="F116" s="104" t="str">
        <f t="shared" si="13"/>
        <v xml:space="preserve">    </v>
      </c>
      <c r="G116" s="105" t="str">
        <f t="shared" si="14"/>
        <v xml:space="preserve">  </v>
      </c>
      <c r="H116" s="18"/>
      <c r="I116" s="97" t="str">
        <f t="shared" si="15"/>
        <v xml:space="preserve">  </v>
      </c>
      <c r="J116" s="99"/>
      <c r="K116" s="3"/>
    </row>
    <row r="117" spans="2:11" x14ac:dyDescent="0.25">
      <c r="B117" s="55">
        <f t="shared" si="16"/>
        <v>87</v>
      </c>
      <c r="C117" s="59"/>
      <c r="D117" s="45"/>
      <c r="E117" s="41"/>
      <c r="F117" s="14" t="str">
        <f t="shared" si="13"/>
        <v xml:space="preserve">    </v>
      </c>
      <c r="G117" s="23" t="str">
        <f t="shared" si="14"/>
        <v xml:space="preserve">  </v>
      </c>
      <c r="H117" s="18"/>
      <c r="I117" s="43" t="str">
        <f t="shared" si="15"/>
        <v xml:space="preserve">  </v>
      </c>
      <c r="J117" s="99"/>
      <c r="K117" s="3"/>
    </row>
    <row r="118" spans="2:11" x14ac:dyDescent="0.25">
      <c r="B118" s="55">
        <f t="shared" si="16"/>
        <v>88</v>
      </c>
      <c r="C118" s="59"/>
      <c r="D118" s="45"/>
      <c r="E118" s="41"/>
      <c r="F118" s="14" t="str">
        <f t="shared" si="13"/>
        <v xml:space="preserve">    </v>
      </c>
      <c r="G118" s="23" t="str">
        <f t="shared" si="14"/>
        <v xml:space="preserve">  </v>
      </c>
      <c r="H118" s="18"/>
      <c r="I118" s="43" t="str">
        <f t="shared" si="15"/>
        <v xml:space="preserve">  </v>
      </c>
      <c r="J118" s="99"/>
      <c r="K118" s="3"/>
    </row>
    <row r="119" spans="2:11" x14ac:dyDescent="0.25">
      <c r="B119" s="55">
        <f t="shared" si="16"/>
        <v>89</v>
      </c>
      <c r="C119" s="59"/>
      <c r="D119" s="45"/>
      <c r="E119" s="41"/>
      <c r="F119" s="14" t="str">
        <f t="shared" si="13"/>
        <v xml:space="preserve">    </v>
      </c>
      <c r="G119" s="23" t="str">
        <f t="shared" si="14"/>
        <v xml:space="preserve">  </v>
      </c>
      <c r="H119" s="18"/>
      <c r="I119" s="43" t="str">
        <f t="shared" si="15"/>
        <v xml:space="preserve">  </v>
      </c>
      <c r="J119" s="99"/>
      <c r="K119" s="3"/>
    </row>
    <row r="120" spans="2:11" ht="13.8" thickBot="1" x14ac:dyDescent="0.3">
      <c r="B120" s="55">
        <f t="shared" si="16"/>
        <v>90</v>
      </c>
      <c r="C120" s="59"/>
      <c r="D120" s="106"/>
      <c r="E120" s="107"/>
      <c r="F120" s="102" t="str">
        <f t="shared" si="13"/>
        <v xml:space="preserve">    </v>
      </c>
      <c r="G120" s="103" t="str">
        <f t="shared" si="14"/>
        <v xml:space="preserve">  </v>
      </c>
      <c r="H120" s="18"/>
      <c r="I120" s="98" t="str">
        <f t="shared" si="15"/>
        <v xml:space="preserve">  </v>
      </c>
      <c r="J120" s="99"/>
      <c r="K120" s="3"/>
    </row>
    <row r="121" spans="2:11" x14ac:dyDescent="0.25">
      <c r="B121" s="55">
        <f t="shared" si="16"/>
        <v>91</v>
      </c>
      <c r="C121" s="61"/>
      <c r="D121" s="44"/>
      <c r="E121" s="40"/>
      <c r="F121" s="104" t="str">
        <f t="shared" si="13"/>
        <v xml:space="preserve">    </v>
      </c>
      <c r="G121" s="105" t="str">
        <f t="shared" si="14"/>
        <v xml:space="preserve">  </v>
      </c>
      <c r="H121" s="18"/>
      <c r="I121" s="97" t="str">
        <f t="shared" si="15"/>
        <v xml:space="preserve">  </v>
      </c>
      <c r="J121" s="99"/>
      <c r="K121" s="3"/>
    </row>
    <row r="122" spans="2:11" x14ac:dyDescent="0.25">
      <c r="B122" s="55">
        <f t="shared" si="16"/>
        <v>92</v>
      </c>
      <c r="C122" s="62"/>
      <c r="D122" s="46"/>
      <c r="E122" s="47"/>
      <c r="F122" s="14" t="str">
        <f t="shared" si="13"/>
        <v xml:space="preserve">    </v>
      </c>
      <c r="G122" s="23" t="str">
        <f t="shared" si="14"/>
        <v xml:space="preserve">  </v>
      </c>
      <c r="H122" s="18"/>
      <c r="I122" s="43" t="str">
        <f t="shared" si="15"/>
        <v xml:space="preserve">  </v>
      </c>
      <c r="J122" s="99"/>
      <c r="K122" s="3"/>
    </row>
    <row r="123" spans="2:11" x14ac:dyDescent="0.25">
      <c r="B123" s="55">
        <f t="shared" si="16"/>
        <v>93</v>
      </c>
      <c r="C123" s="62"/>
      <c r="D123" s="46"/>
      <c r="E123" s="47"/>
      <c r="F123" s="14" t="str">
        <f t="shared" si="13"/>
        <v xml:space="preserve">    </v>
      </c>
      <c r="G123" s="23" t="str">
        <f t="shared" si="14"/>
        <v xml:space="preserve">  </v>
      </c>
      <c r="H123" s="18"/>
      <c r="I123" s="43" t="str">
        <f t="shared" si="15"/>
        <v xml:space="preserve">  </v>
      </c>
      <c r="J123" s="99"/>
      <c r="K123" s="3"/>
    </row>
    <row r="124" spans="2:11" x14ac:dyDescent="0.25">
      <c r="B124" s="55">
        <f t="shared" si="16"/>
        <v>94</v>
      </c>
      <c r="C124" s="62"/>
      <c r="D124" s="46"/>
      <c r="E124" s="47"/>
      <c r="F124" s="14" t="str">
        <f t="shared" si="13"/>
        <v xml:space="preserve">    </v>
      </c>
      <c r="G124" s="23" t="str">
        <f t="shared" si="14"/>
        <v xml:space="preserve">  </v>
      </c>
      <c r="H124" s="18"/>
      <c r="I124" s="43" t="str">
        <f t="shared" si="15"/>
        <v xml:space="preserve">  </v>
      </c>
      <c r="J124" s="99"/>
      <c r="K124" s="3"/>
    </row>
    <row r="125" spans="2:11" ht="13.8" thickBot="1" x14ac:dyDescent="0.3">
      <c r="B125" s="55">
        <f t="shared" si="16"/>
        <v>95</v>
      </c>
      <c r="C125" s="63"/>
      <c r="D125" s="106"/>
      <c r="E125" s="107"/>
      <c r="F125" s="102" t="str">
        <f t="shared" si="13"/>
        <v xml:space="preserve">    </v>
      </c>
      <c r="G125" s="103" t="str">
        <f t="shared" si="14"/>
        <v xml:space="preserve">  </v>
      </c>
      <c r="H125" s="18"/>
      <c r="I125" s="98" t="str">
        <f t="shared" si="15"/>
        <v xml:space="preserve">  </v>
      </c>
      <c r="J125" s="99"/>
      <c r="K125" s="3"/>
    </row>
    <row r="126" spans="2:11" x14ac:dyDescent="0.25">
      <c r="B126" s="55">
        <f t="shared" si="16"/>
        <v>96</v>
      </c>
      <c r="C126" s="64"/>
      <c r="D126" s="44"/>
      <c r="E126" s="40"/>
      <c r="F126" s="104" t="str">
        <f t="shared" si="13"/>
        <v xml:space="preserve">    </v>
      </c>
      <c r="G126" s="105" t="str">
        <f t="shared" si="14"/>
        <v xml:space="preserve">  </v>
      </c>
      <c r="H126" s="18"/>
      <c r="I126" s="97" t="str">
        <f t="shared" si="15"/>
        <v xml:space="preserve">  </v>
      </c>
      <c r="J126" s="99"/>
      <c r="K126" s="3"/>
    </row>
    <row r="127" spans="2:11" x14ac:dyDescent="0.25">
      <c r="B127" s="55">
        <f t="shared" si="16"/>
        <v>97</v>
      </c>
      <c r="C127" s="64"/>
      <c r="D127" s="46"/>
      <c r="E127" s="47"/>
      <c r="F127" s="14" t="str">
        <f t="shared" si="13"/>
        <v xml:space="preserve">    </v>
      </c>
      <c r="G127" s="23" t="str">
        <f t="shared" si="14"/>
        <v xml:space="preserve">  </v>
      </c>
      <c r="H127" s="18"/>
      <c r="I127" s="43" t="str">
        <f t="shared" si="15"/>
        <v xml:space="preserve">  </v>
      </c>
      <c r="J127" s="99"/>
      <c r="K127" s="3"/>
    </row>
    <row r="128" spans="2:11" x14ac:dyDescent="0.25">
      <c r="B128" s="55">
        <f t="shared" si="16"/>
        <v>98</v>
      </c>
      <c r="C128" s="64"/>
      <c r="D128" s="46"/>
      <c r="E128" s="47"/>
      <c r="F128" s="14" t="str">
        <f t="shared" si="13"/>
        <v xml:space="preserve">    </v>
      </c>
      <c r="G128" s="23" t="str">
        <f t="shared" si="14"/>
        <v xml:space="preserve">  </v>
      </c>
      <c r="H128" s="18"/>
      <c r="I128" s="43" t="str">
        <f t="shared" si="15"/>
        <v xml:space="preserve">  </v>
      </c>
      <c r="J128" s="99"/>
      <c r="K128" s="3"/>
    </row>
    <row r="129" spans="2:11" x14ac:dyDescent="0.25">
      <c r="B129" s="55">
        <f t="shared" si="16"/>
        <v>99</v>
      </c>
      <c r="C129" s="64"/>
      <c r="D129" s="46"/>
      <c r="E129" s="47"/>
      <c r="F129" s="14" t="str">
        <f t="shared" si="13"/>
        <v xml:space="preserve">    </v>
      </c>
      <c r="G129" s="23" t="str">
        <f t="shared" si="14"/>
        <v xml:space="preserve">  </v>
      </c>
      <c r="H129" s="18"/>
      <c r="I129" s="43" t="str">
        <f t="shared" si="15"/>
        <v xml:space="preserve">  </v>
      </c>
      <c r="J129" s="99"/>
      <c r="K129" s="3"/>
    </row>
    <row r="130" spans="2:11" ht="13.8" thickBot="1" x14ac:dyDescent="0.3">
      <c r="B130" s="55">
        <f t="shared" si="16"/>
        <v>100</v>
      </c>
      <c r="C130" s="64"/>
      <c r="D130" s="106"/>
      <c r="E130" s="107"/>
      <c r="F130" s="102" t="str">
        <f t="shared" si="13"/>
        <v xml:space="preserve">    </v>
      </c>
      <c r="G130" s="103" t="str">
        <f t="shared" si="14"/>
        <v xml:space="preserve">  </v>
      </c>
      <c r="H130" s="18"/>
      <c r="I130" s="98" t="str">
        <f t="shared" si="15"/>
        <v xml:space="preserve">  </v>
      </c>
      <c r="J130" s="99"/>
      <c r="K130" s="3"/>
    </row>
    <row r="131" spans="2:11" x14ac:dyDescent="0.25">
      <c r="B131" s="55">
        <f t="shared" si="16"/>
        <v>101</v>
      </c>
      <c r="C131" s="58"/>
      <c r="D131" s="44"/>
      <c r="E131" s="40"/>
      <c r="F131" s="104" t="str">
        <f t="shared" si="13"/>
        <v xml:space="preserve">    </v>
      </c>
      <c r="G131" s="105" t="str">
        <f t="shared" si="14"/>
        <v xml:space="preserve">  </v>
      </c>
      <c r="H131" s="18"/>
      <c r="I131" s="97" t="str">
        <f t="shared" si="15"/>
        <v xml:space="preserve">  </v>
      </c>
      <c r="J131" s="99"/>
      <c r="K131" s="3"/>
    </row>
    <row r="132" spans="2:11" x14ac:dyDescent="0.25">
      <c r="B132" s="55">
        <f t="shared" si="16"/>
        <v>102</v>
      </c>
      <c r="C132" s="59"/>
      <c r="D132" s="46"/>
      <c r="E132" s="47"/>
      <c r="F132" s="14" t="str">
        <f t="shared" si="13"/>
        <v xml:space="preserve">    </v>
      </c>
      <c r="G132" s="23" t="str">
        <f t="shared" si="14"/>
        <v xml:space="preserve">  </v>
      </c>
      <c r="H132" s="18"/>
      <c r="I132" s="43" t="str">
        <f t="shared" si="15"/>
        <v xml:space="preserve">  </v>
      </c>
      <c r="J132" s="99"/>
      <c r="K132" s="3"/>
    </row>
    <row r="133" spans="2:11" x14ac:dyDescent="0.25">
      <c r="B133" s="55">
        <f t="shared" si="16"/>
        <v>103</v>
      </c>
      <c r="C133" s="62"/>
      <c r="D133" s="46"/>
      <c r="E133" s="47"/>
      <c r="F133" s="14" t="str">
        <f t="shared" si="13"/>
        <v xml:space="preserve">    </v>
      </c>
      <c r="G133" s="23" t="str">
        <f t="shared" si="14"/>
        <v xml:space="preserve">  </v>
      </c>
      <c r="H133" s="18"/>
      <c r="I133" s="43" t="str">
        <f t="shared" si="15"/>
        <v xml:space="preserve">  </v>
      </c>
      <c r="J133" s="99"/>
      <c r="K133" s="3"/>
    </row>
    <row r="134" spans="2:11" x14ac:dyDescent="0.25">
      <c r="B134" s="55">
        <f t="shared" si="16"/>
        <v>104</v>
      </c>
      <c r="C134" s="62"/>
      <c r="D134" s="45"/>
      <c r="E134" s="41"/>
      <c r="F134" s="14" t="str">
        <f t="shared" si="13"/>
        <v xml:space="preserve">    </v>
      </c>
      <c r="G134" s="23" t="str">
        <f t="shared" si="14"/>
        <v xml:space="preserve">  </v>
      </c>
      <c r="H134" s="18"/>
      <c r="I134" s="43" t="str">
        <f t="shared" si="15"/>
        <v xml:space="preserve">  </v>
      </c>
      <c r="J134" s="99"/>
      <c r="K134" s="3"/>
    </row>
    <row r="135" spans="2:11" ht="13.8" thickBot="1" x14ac:dyDescent="0.3">
      <c r="B135" s="55">
        <f t="shared" si="16"/>
        <v>105</v>
      </c>
      <c r="C135" s="63"/>
      <c r="D135" s="106"/>
      <c r="E135" s="107"/>
      <c r="F135" s="102" t="str">
        <f t="shared" si="13"/>
        <v xml:space="preserve">    </v>
      </c>
      <c r="G135" s="103" t="str">
        <f t="shared" si="14"/>
        <v xml:space="preserve">  </v>
      </c>
      <c r="H135" s="18"/>
      <c r="I135" s="98" t="str">
        <f t="shared" si="15"/>
        <v xml:space="preserve">  </v>
      </c>
      <c r="J135" s="99"/>
      <c r="K135" s="3"/>
    </row>
    <row r="136" spans="2:11" x14ac:dyDescent="0.25">
      <c r="B136" s="55">
        <f t="shared" si="16"/>
        <v>106</v>
      </c>
      <c r="C136" s="61"/>
      <c r="D136" s="44"/>
      <c r="E136" s="40"/>
      <c r="F136" s="104" t="str">
        <f t="shared" si="13"/>
        <v xml:space="preserve">    </v>
      </c>
      <c r="G136" s="105" t="str">
        <f t="shared" si="14"/>
        <v xml:space="preserve">  </v>
      </c>
      <c r="H136" s="18"/>
      <c r="I136" s="97" t="str">
        <f t="shared" si="15"/>
        <v xml:space="preserve">  </v>
      </c>
      <c r="J136" s="99"/>
      <c r="K136" s="3"/>
    </row>
    <row r="137" spans="2:11" x14ac:dyDescent="0.25">
      <c r="B137" s="55">
        <f t="shared" si="16"/>
        <v>107</v>
      </c>
      <c r="C137" s="62"/>
      <c r="D137" s="45"/>
      <c r="E137" s="41"/>
      <c r="F137" s="14" t="str">
        <f t="shared" si="13"/>
        <v xml:space="preserve">    </v>
      </c>
      <c r="G137" s="23" t="str">
        <f t="shared" si="14"/>
        <v xml:space="preserve">  </v>
      </c>
      <c r="H137" s="18"/>
      <c r="I137" s="43" t="str">
        <f t="shared" si="15"/>
        <v xml:space="preserve">  </v>
      </c>
      <c r="J137" s="99"/>
      <c r="K137" s="3"/>
    </row>
    <row r="138" spans="2:11" x14ac:dyDescent="0.25">
      <c r="B138" s="55">
        <f t="shared" si="16"/>
        <v>108</v>
      </c>
      <c r="C138" s="62"/>
      <c r="D138" s="45"/>
      <c r="E138" s="41"/>
      <c r="F138" s="14" t="str">
        <f t="shared" si="13"/>
        <v xml:space="preserve">    </v>
      </c>
      <c r="G138" s="23" t="str">
        <f t="shared" si="14"/>
        <v xml:space="preserve">  </v>
      </c>
      <c r="H138" s="18"/>
      <c r="I138" s="43" t="str">
        <f t="shared" si="15"/>
        <v xml:space="preserve">  </v>
      </c>
      <c r="J138" s="99"/>
      <c r="K138" s="3"/>
    </row>
    <row r="139" spans="2:11" x14ac:dyDescent="0.25">
      <c r="B139" s="55">
        <f t="shared" si="16"/>
        <v>109</v>
      </c>
      <c r="C139" s="62"/>
      <c r="D139" s="45"/>
      <c r="E139" s="41"/>
      <c r="F139" s="14" t="str">
        <f t="shared" si="13"/>
        <v xml:space="preserve">    </v>
      </c>
      <c r="G139" s="23" t="str">
        <f t="shared" si="14"/>
        <v xml:space="preserve">  </v>
      </c>
      <c r="H139" s="18"/>
      <c r="I139" s="43" t="str">
        <f t="shared" si="15"/>
        <v xml:space="preserve">  </v>
      </c>
      <c r="J139" s="99"/>
      <c r="K139" s="3"/>
    </row>
    <row r="140" spans="2:11" ht="13.8" thickBot="1" x14ac:dyDescent="0.3">
      <c r="B140" s="55">
        <f t="shared" si="16"/>
        <v>110</v>
      </c>
      <c r="C140" s="63"/>
      <c r="D140" s="106"/>
      <c r="E140" s="107"/>
      <c r="F140" s="102" t="str">
        <f t="shared" si="13"/>
        <v xml:space="preserve">    </v>
      </c>
      <c r="G140" s="103" t="str">
        <f t="shared" si="14"/>
        <v xml:space="preserve">  </v>
      </c>
      <c r="H140" s="18"/>
      <c r="I140" s="98" t="str">
        <f t="shared" si="15"/>
        <v xml:space="preserve">  </v>
      </c>
      <c r="J140" s="99"/>
      <c r="K140" s="3"/>
    </row>
    <row r="141" spans="2:11" x14ac:dyDescent="0.25">
      <c r="B141" s="55">
        <f t="shared" si="16"/>
        <v>111</v>
      </c>
      <c r="C141" s="64"/>
      <c r="D141" s="44"/>
      <c r="E141" s="40"/>
      <c r="F141" s="104" t="str">
        <f t="shared" si="13"/>
        <v xml:space="preserve">    </v>
      </c>
      <c r="G141" s="105" t="str">
        <f t="shared" si="14"/>
        <v xml:space="preserve">  </v>
      </c>
      <c r="H141" s="18"/>
      <c r="I141" s="97" t="str">
        <f t="shared" si="15"/>
        <v xml:space="preserve">  </v>
      </c>
      <c r="J141" s="99"/>
      <c r="K141" s="3"/>
    </row>
    <row r="142" spans="2:11" x14ac:dyDescent="0.25">
      <c r="B142" s="55">
        <f t="shared" si="16"/>
        <v>112</v>
      </c>
      <c r="C142" s="64"/>
      <c r="D142" s="45"/>
      <c r="E142" s="41"/>
      <c r="F142" s="14" t="str">
        <f t="shared" si="13"/>
        <v xml:space="preserve">    </v>
      </c>
      <c r="G142" s="23" t="str">
        <f t="shared" si="14"/>
        <v xml:space="preserve">  </v>
      </c>
      <c r="H142" s="18"/>
      <c r="I142" s="43" t="str">
        <f t="shared" si="15"/>
        <v xml:space="preserve">  </v>
      </c>
      <c r="J142" s="99"/>
      <c r="K142" s="3"/>
    </row>
    <row r="143" spans="2:11" x14ac:dyDescent="0.25">
      <c r="B143" s="55">
        <f t="shared" si="16"/>
        <v>113</v>
      </c>
      <c r="C143" s="64"/>
      <c r="D143" s="45"/>
      <c r="E143" s="41"/>
      <c r="F143" s="14" t="str">
        <f t="shared" si="13"/>
        <v xml:space="preserve">    </v>
      </c>
      <c r="G143" s="23" t="str">
        <f t="shared" si="14"/>
        <v xml:space="preserve">  </v>
      </c>
      <c r="H143" s="18"/>
      <c r="I143" s="43" t="str">
        <f t="shared" si="15"/>
        <v xml:space="preserve">  </v>
      </c>
      <c r="J143" s="99"/>
      <c r="K143" s="3"/>
    </row>
    <row r="144" spans="2:11" x14ac:dyDescent="0.25">
      <c r="B144" s="55">
        <f t="shared" si="16"/>
        <v>114</v>
      </c>
      <c r="C144" s="64"/>
      <c r="D144" s="45"/>
      <c r="E144" s="41"/>
      <c r="F144" s="14" t="str">
        <f t="shared" si="13"/>
        <v xml:space="preserve">    </v>
      </c>
      <c r="G144" s="23" t="str">
        <f t="shared" si="14"/>
        <v xml:space="preserve">  </v>
      </c>
      <c r="H144" s="18"/>
      <c r="I144" s="43" t="str">
        <f t="shared" si="15"/>
        <v xml:space="preserve">  </v>
      </c>
      <c r="J144" s="99"/>
      <c r="K144" s="3"/>
    </row>
    <row r="145" spans="2:11" ht="13.8" thickBot="1" x14ac:dyDescent="0.3">
      <c r="B145" s="55">
        <f t="shared" si="16"/>
        <v>115</v>
      </c>
      <c r="C145" s="63"/>
      <c r="D145" s="106"/>
      <c r="E145" s="107"/>
      <c r="F145" s="102" t="str">
        <f t="shared" si="13"/>
        <v xml:space="preserve">    </v>
      </c>
      <c r="G145" s="103" t="str">
        <f t="shared" si="14"/>
        <v xml:space="preserve">  </v>
      </c>
      <c r="H145" s="18"/>
      <c r="I145" s="98" t="str">
        <f t="shared" si="15"/>
        <v xml:space="preserve">  </v>
      </c>
      <c r="J145" s="99"/>
      <c r="K145" s="3"/>
    </row>
    <row r="146" spans="2:11" x14ac:dyDescent="0.25">
      <c r="B146" s="55">
        <f t="shared" si="16"/>
        <v>116</v>
      </c>
      <c r="C146" s="61"/>
      <c r="D146" s="44"/>
      <c r="E146" s="40"/>
      <c r="F146" s="104" t="str">
        <f t="shared" si="13"/>
        <v xml:space="preserve">    </v>
      </c>
      <c r="G146" s="105" t="str">
        <f t="shared" si="14"/>
        <v xml:space="preserve">  </v>
      </c>
      <c r="H146" s="18"/>
      <c r="I146" s="97" t="str">
        <f t="shared" si="15"/>
        <v xml:space="preserve">  </v>
      </c>
      <c r="J146" s="99"/>
      <c r="K146" s="3"/>
    </row>
    <row r="147" spans="2:11" x14ac:dyDescent="0.25">
      <c r="B147" s="55">
        <f t="shared" si="16"/>
        <v>117</v>
      </c>
      <c r="C147" s="64"/>
      <c r="D147" s="45"/>
      <c r="E147" s="41"/>
      <c r="F147" s="14" t="str">
        <f t="shared" si="13"/>
        <v xml:space="preserve">    </v>
      </c>
      <c r="G147" s="23" t="str">
        <f t="shared" si="14"/>
        <v xml:space="preserve">  </v>
      </c>
      <c r="H147" s="18"/>
      <c r="I147" s="43" t="str">
        <f t="shared" si="15"/>
        <v xml:space="preserve">  </v>
      </c>
      <c r="J147" s="99"/>
      <c r="K147" s="3"/>
    </row>
    <row r="148" spans="2:11" x14ac:dyDescent="0.25">
      <c r="B148" s="55">
        <f t="shared" si="16"/>
        <v>118</v>
      </c>
      <c r="C148" s="64"/>
      <c r="D148" s="45"/>
      <c r="E148" s="41"/>
      <c r="F148" s="14" t="str">
        <f t="shared" si="13"/>
        <v xml:space="preserve">    </v>
      </c>
      <c r="G148" s="23" t="str">
        <f t="shared" si="14"/>
        <v xml:space="preserve">  </v>
      </c>
      <c r="H148" s="18"/>
      <c r="I148" s="43" t="str">
        <f t="shared" si="15"/>
        <v xml:space="preserve">  </v>
      </c>
      <c r="J148" s="99"/>
      <c r="K148" s="3"/>
    </row>
    <row r="149" spans="2:11" x14ac:dyDescent="0.25">
      <c r="B149" s="55">
        <f t="shared" si="16"/>
        <v>119</v>
      </c>
      <c r="C149" s="64"/>
      <c r="D149" s="45"/>
      <c r="E149" s="41"/>
      <c r="F149" s="14" t="str">
        <f t="shared" si="13"/>
        <v xml:space="preserve">    </v>
      </c>
      <c r="G149" s="23" t="str">
        <f t="shared" si="14"/>
        <v xml:space="preserve">  </v>
      </c>
      <c r="H149" s="18"/>
      <c r="I149" s="43" t="str">
        <f t="shared" si="15"/>
        <v xml:space="preserve">  </v>
      </c>
      <c r="J149" s="99"/>
      <c r="K149" s="3"/>
    </row>
    <row r="150" spans="2:11" ht="13.8" thickBot="1" x14ac:dyDescent="0.3">
      <c r="B150" s="56">
        <f t="shared" si="16"/>
        <v>120</v>
      </c>
      <c r="C150" s="65"/>
      <c r="D150" s="48"/>
      <c r="E150" s="49"/>
      <c r="F150" s="39" t="str">
        <f t="shared" si="13"/>
        <v xml:space="preserve">    </v>
      </c>
      <c r="G150" s="57" t="str">
        <f t="shared" si="14"/>
        <v xml:space="preserve">  </v>
      </c>
      <c r="H150" s="101"/>
      <c r="I150" s="50" t="str">
        <f t="shared" si="15"/>
        <v xml:space="preserve">  </v>
      </c>
      <c r="J150" s="100"/>
      <c r="K150" s="3"/>
    </row>
    <row r="151" spans="2:11" ht="13.8" thickTop="1" x14ac:dyDescent="0.25">
      <c r="C151" s="108"/>
      <c r="D151" s="38"/>
      <c r="E151" s="38"/>
      <c r="F151" s="38"/>
      <c r="G151" s="109"/>
      <c r="H151" s="38"/>
      <c r="I151" s="38"/>
      <c r="J151" s="38"/>
      <c r="K151" s="3"/>
    </row>
    <row r="152" spans="2:11" x14ac:dyDescent="0.25">
      <c r="G152" s="13"/>
      <c r="H152" s="3"/>
      <c r="I152" s="3"/>
      <c r="J152" s="3"/>
      <c r="K152" s="3"/>
    </row>
    <row r="153" spans="2:11" x14ac:dyDescent="0.25">
      <c r="G153" s="13"/>
    </row>
    <row r="154" spans="2:11" x14ac:dyDescent="0.25">
      <c r="G154" s="13"/>
    </row>
    <row r="155" spans="2:11" x14ac:dyDescent="0.25">
      <c r="G155" s="13"/>
    </row>
    <row r="156" spans="2:11" x14ac:dyDescent="0.25">
      <c r="G156" s="13"/>
    </row>
    <row r="157" spans="2:11" x14ac:dyDescent="0.25">
      <c r="G157" s="13"/>
    </row>
    <row r="158" spans="2:11" x14ac:dyDescent="0.25">
      <c r="G158" s="13"/>
    </row>
    <row r="159" spans="2:11" x14ac:dyDescent="0.25">
      <c r="G159" s="13"/>
    </row>
    <row r="160" spans="2:11" x14ac:dyDescent="0.25">
      <c r="G160" s="13"/>
    </row>
    <row r="161" spans="7:7" x14ac:dyDescent="0.25">
      <c r="G161" s="13"/>
    </row>
  </sheetData>
  <sheetProtection password="C550" sheet="1" objects="1" scenarios="1"/>
  <mergeCells count="3">
    <mergeCell ref="C10:I11"/>
    <mergeCell ref="C16:I17"/>
    <mergeCell ref="C12:I13"/>
  </mergeCells>
  <phoneticPr fontId="0" type="noConversion"/>
  <printOptions horizontalCentered="1" verticalCentered="1" gridLines="1"/>
  <pageMargins left="0.74803149606299213" right="0.74803149606299213" top="0.98425196850393704" bottom="0.98425196850393704" header="0.51181102362204722" footer="0.51181102362204722"/>
  <pageSetup paperSize="9" orientation="portrait" blackAndWhite="1" draft="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IAH</vt:lpstr>
      <vt:lpstr>IAH!Print_Area</vt:lpstr>
    </vt:vector>
  </TitlesOfParts>
  <Company>EUR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FSW</dc:creator>
  <cp:lastModifiedBy>Ruut Veenhoven</cp:lastModifiedBy>
  <cp:lastPrinted>2004-09-09T09:08:39Z</cp:lastPrinted>
  <dcterms:created xsi:type="dcterms:W3CDTF">2004-06-29T09:38:47Z</dcterms:created>
  <dcterms:modified xsi:type="dcterms:W3CDTF">2023-11-27T14:34:16Z</dcterms:modified>
</cp:coreProperties>
</file>