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mpus.eur.nl\shared\groups\ESE-EHERO\GELUK\WDBHAP\HAP_DB\TMP\"/>
    </mc:Choice>
  </mc:AlternateContent>
  <xr:revisionPtr revIDLastSave="0" documentId="8_{ABC17C19-BB13-4ADF-9639-0466464D2775}" xr6:coauthVersionLast="47" xr6:coauthVersionMax="47" xr10:uidLastSave="{00000000-0000-0000-0000-000000000000}"/>
  <bookViews>
    <workbookView xWindow="1920" yWindow="1680" windowWidth="23040" windowHeight="15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H23" i="1" s="1"/>
  <c r="H6" i="1"/>
  <c r="H5" i="1"/>
  <c r="H7" i="1"/>
  <c r="H8" i="1"/>
  <c r="H9" i="1"/>
  <c r="H4" i="1"/>
  <c r="H10" i="1" s="1"/>
  <c r="G10" i="1"/>
  <c r="G12" i="1" s="1"/>
  <c r="F10" i="1"/>
  <c r="F12" i="1" s="1"/>
  <c r="H12" i="1" s="1"/>
  <c r="D15" i="1"/>
  <c r="D16" i="1"/>
  <c r="D17" i="1"/>
  <c r="D18" i="1"/>
  <c r="D19" i="1"/>
  <c r="D20" i="1"/>
  <c r="D21" i="1"/>
  <c r="B21" i="1"/>
  <c r="D23" i="1"/>
  <c r="D6" i="1"/>
  <c r="D5" i="1"/>
  <c r="D7" i="1"/>
  <c r="D8" i="1"/>
  <c r="D9" i="1"/>
  <c r="D4" i="1"/>
  <c r="D10" i="1" s="1"/>
  <c r="B10" i="1"/>
  <c r="D12" i="1" l="1"/>
</calcChain>
</file>

<file path=xl/sharedStrings.xml><?xml version="1.0" encoding="utf-8"?>
<sst xmlns="http://schemas.openxmlformats.org/spreadsheetml/2006/main" count="37" uniqueCount="23">
  <si>
    <t>PISHK1973</t>
  </si>
  <si>
    <t>Weighted average</t>
  </si>
  <si>
    <t>category</t>
  </si>
  <si>
    <t>a</t>
  </si>
  <si>
    <t>b</t>
  </si>
  <si>
    <t>d</t>
  </si>
  <si>
    <t>e</t>
  </si>
  <si>
    <t>f</t>
  </si>
  <si>
    <t>N</t>
  </si>
  <si>
    <t>%happy</t>
  </si>
  <si>
    <t>product</t>
  </si>
  <si>
    <t xml:space="preserve">c </t>
  </si>
  <si>
    <t>sum</t>
  </si>
  <si>
    <t>%satisfied</t>
  </si>
  <si>
    <t>W. Average</t>
  </si>
  <si>
    <t>Male</t>
  </si>
  <si>
    <t>Female</t>
  </si>
  <si>
    <t>male</t>
  </si>
  <si>
    <t>female</t>
  </si>
  <si>
    <t>O-HP</t>
  </si>
  <si>
    <t>O-SLW</t>
  </si>
  <si>
    <t xml:space="preserve">Note: </t>
  </si>
  <si>
    <t>in bold is  assumption by WDH team!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</si>
</sst>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6"/>
  <sheetViews>
    <sheetView tabSelected="1" workbookViewId="0">
      <selection activeCell="F27" sqref="F27"/>
    </sheetView>
  </sheetViews>
  <sheetFormatPr defaultRowHeight="13.2" x14ac:dyDescent="0.25"/>
  <sheetData>
    <row r="1" spans="1:9" x14ac:dyDescent="0.25">
      <c r="A1" t="s">
        <v>0</v>
      </c>
      <c r="C1" t="s">
        <v>1</v>
      </c>
    </row>
    <row r="2" spans="1:9" x14ac:dyDescent="0.25">
      <c r="C2" t="s">
        <v>19</v>
      </c>
    </row>
    <row r="3" spans="1:9" x14ac:dyDescent="0.25">
      <c r="A3" t="s">
        <v>2</v>
      </c>
      <c r="B3" t="s">
        <v>8</v>
      </c>
      <c r="C3" t="s">
        <v>9</v>
      </c>
      <c r="D3" t="s">
        <v>10</v>
      </c>
      <c r="F3" t="s">
        <v>15</v>
      </c>
      <c r="G3" t="s">
        <v>16</v>
      </c>
      <c r="H3" t="s">
        <v>8</v>
      </c>
    </row>
    <row r="4" spans="1:9" x14ac:dyDescent="0.25">
      <c r="A4" t="s">
        <v>3</v>
      </c>
      <c r="B4">
        <v>193</v>
      </c>
      <c r="C4">
        <v>81</v>
      </c>
      <c r="D4">
        <f t="shared" ref="D4:D9" si="0">B4*C4</f>
        <v>15633</v>
      </c>
      <c r="F4">
        <v>193</v>
      </c>
      <c r="G4">
        <v>0</v>
      </c>
      <c r="H4">
        <f t="shared" ref="H4:H9" si="1">F4+G4</f>
        <v>193</v>
      </c>
    </row>
    <row r="5" spans="1:9" x14ac:dyDescent="0.25">
      <c r="A5" t="s">
        <v>4</v>
      </c>
      <c r="B5">
        <v>89</v>
      </c>
      <c r="C5">
        <v>78</v>
      </c>
      <c r="D5">
        <f t="shared" si="0"/>
        <v>6942</v>
      </c>
      <c r="F5">
        <v>58</v>
      </c>
      <c r="G5">
        <v>31</v>
      </c>
      <c r="H5">
        <f t="shared" si="1"/>
        <v>89</v>
      </c>
    </row>
    <row r="6" spans="1:9" x14ac:dyDescent="0.25">
      <c r="A6" t="s">
        <v>11</v>
      </c>
      <c r="B6">
        <v>153</v>
      </c>
      <c r="C6" s="1">
        <v>31</v>
      </c>
      <c r="D6">
        <f t="shared" si="0"/>
        <v>4743</v>
      </c>
      <c r="F6">
        <v>80</v>
      </c>
      <c r="G6">
        <v>73</v>
      </c>
      <c r="H6">
        <f t="shared" si="1"/>
        <v>153</v>
      </c>
    </row>
    <row r="7" spans="1:9" x14ac:dyDescent="0.25">
      <c r="A7" t="s">
        <v>5</v>
      </c>
      <c r="B7">
        <v>336</v>
      </c>
      <c r="C7">
        <v>85</v>
      </c>
      <c r="D7">
        <f t="shared" si="0"/>
        <v>28560</v>
      </c>
      <c r="F7">
        <v>0</v>
      </c>
      <c r="G7">
        <v>336</v>
      </c>
      <c r="H7">
        <f t="shared" si="1"/>
        <v>336</v>
      </c>
    </row>
    <row r="8" spans="1:9" x14ac:dyDescent="0.25">
      <c r="A8" t="s">
        <v>6</v>
      </c>
      <c r="B8">
        <v>159</v>
      </c>
      <c r="C8">
        <v>32</v>
      </c>
      <c r="D8">
        <f t="shared" si="0"/>
        <v>5088</v>
      </c>
      <c r="F8">
        <v>75</v>
      </c>
      <c r="G8">
        <v>84</v>
      </c>
      <c r="H8">
        <f t="shared" si="1"/>
        <v>159</v>
      </c>
    </row>
    <row r="9" spans="1:9" x14ac:dyDescent="0.25">
      <c r="A9" t="s">
        <v>7</v>
      </c>
      <c r="B9">
        <v>388</v>
      </c>
      <c r="C9">
        <v>30</v>
      </c>
      <c r="D9">
        <f t="shared" si="0"/>
        <v>11640</v>
      </c>
      <c r="F9">
        <v>236</v>
      </c>
      <c r="G9">
        <v>152</v>
      </c>
      <c r="H9">
        <f t="shared" si="1"/>
        <v>388</v>
      </c>
    </row>
    <row r="10" spans="1:9" x14ac:dyDescent="0.25">
      <c r="A10" t="s">
        <v>12</v>
      </c>
      <c r="B10">
        <f>SUM(B4:B9)</f>
        <v>1318</v>
      </c>
      <c r="D10">
        <f>SUM(D4:D9)</f>
        <v>72606</v>
      </c>
      <c r="F10">
        <f>SUM(F4:F9)</f>
        <v>642</v>
      </c>
      <c r="G10">
        <f>SUM(G4:G9)</f>
        <v>676</v>
      </c>
      <c r="H10">
        <f>SUM(H4:H9)</f>
        <v>1318</v>
      </c>
    </row>
    <row r="11" spans="1:9" x14ac:dyDescent="0.25">
      <c r="F11">
        <v>55</v>
      </c>
      <c r="G11">
        <v>56</v>
      </c>
      <c r="I11" t="s">
        <v>9</v>
      </c>
    </row>
    <row r="12" spans="1:9" x14ac:dyDescent="0.25">
      <c r="A12" t="s">
        <v>14</v>
      </c>
      <c r="D12">
        <f>D10/B10</f>
        <v>55.088012139605461</v>
      </c>
      <c r="F12">
        <f>F10*F11</f>
        <v>35310</v>
      </c>
      <c r="G12">
        <f>G10*G11</f>
        <v>37856</v>
      </c>
      <c r="H12">
        <f>(F12+G12)/H10</f>
        <v>55.512898330804248</v>
      </c>
    </row>
    <row r="13" spans="1:9" x14ac:dyDescent="0.25">
      <c r="C13" t="s">
        <v>20</v>
      </c>
    </row>
    <row r="14" spans="1:9" x14ac:dyDescent="0.25">
      <c r="A14" t="s">
        <v>2</v>
      </c>
      <c r="B14" t="s">
        <v>8</v>
      </c>
      <c r="C14" t="s">
        <v>13</v>
      </c>
      <c r="D14" t="s">
        <v>10</v>
      </c>
      <c r="F14" t="s">
        <v>17</v>
      </c>
      <c r="G14" t="s">
        <v>18</v>
      </c>
    </row>
    <row r="15" spans="1:9" x14ac:dyDescent="0.25">
      <c r="A15" t="s">
        <v>3</v>
      </c>
      <c r="B15">
        <v>193</v>
      </c>
      <c r="C15">
        <v>47</v>
      </c>
      <c r="D15">
        <f t="shared" ref="D15:D20" si="2">B15*C15</f>
        <v>9071</v>
      </c>
    </row>
    <row r="16" spans="1:9" x14ac:dyDescent="0.25">
      <c r="A16" t="s">
        <v>4</v>
      </c>
      <c r="B16">
        <v>89</v>
      </c>
      <c r="C16">
        <v>57</v>
      </c>
      <c r="D16">
        <f t="shared" si="2"/>
        <v>5073</v>
      </c>
    </row>
    <row r="17" spans="1:9" x14ac:dyDescent="0.25">
      <c r="A17" t="s">
        <v>11</v>
      </c>
      <c r="B17">
        <v>153</v>
      </c>
      <c r="C17">
        <v>68</v>
      </c>
      <c r="D17">
        <f t="shared" si="2"/>
        <v>10404</v>
      </c>
    </row>
    <row r="18" spans="1:9" x14ac:dyDescent="0.25">
      <c r="A18" t="s">
        <v>5</v>
      </c>
      <c r="B18">
        <v>336</v>
      </c>
      <c r="C18">
        <v>71</v>
      </c>
      <c r="D18">
        <f t="shared" si="2"/>
        <v>23856</v>
      </c>
    </row>
    <row r="19" spans="1:9" x14ac:dyDescent="0.25">
      <c r="A19" t="s">
        <v>6</v>
      </c>
      <c r="B19">
        <v>159</v>
      </c>
      <c r="C19">
        <v>67</v>
      </c>
      <c r="D19">
        <f t="shared" si="2"/>
        <v>10653</v>
      </c>
    </row>
    <row r="20" spans="1:9" x14ac:dyDescent="0.25">
      <c r="A20" t="s">
        <v>7</v>
      </c>
      <c r="B20">
        <v>388</v>
      </c>
      <c r="C20">
        <v>33</v>
      </c>
      <c r="D20">
        <f t="shared" si="2"/>
        <v>12804</v>
      </c>
    </row>
    <row r="21" spans="1:9" x14ac:dyDescent="0.25">
      <c r="A21" t="s">
        <v>12</v>
      </c>
      <c r="B21">
        <f>SUM(B15:B20)</f>
        <v>1318</v>
      </c>
      <c r="D21">
        <f>SUM(D15:D20)</f>
        <v>71861</v>
      </c>
      <c r="F21">
        <v>642</v>
      </c>
      <c r="G21">
        <v>676</v>
      </c>
      <c r="H21">
        <v>1318</v>
      </c>
    </row>
    <row r="22" spans="1:9" x14ac:dyDescent="0.25">
      <c r="F22">
        <v>54</v>
      </c>
      <c r="G22">
        <v>69</v>
      </c>
      <c r="I22" t="s">
        <v>13</v>
      </c>
    </row>
    <row r="23" spans="1:9" x14ac:dyDescent="0.25">
      <c r="A23" t="s">
        <v>14</v>
      </c>
      <c r="D23">
        <f>D21/B21</f>
        <v>54.522761760242794</v>
      </c>
      <c r="F23">
        <f>F21*F22</f>
        <v>34668</v>
      </c>
      <c r="G23">
        <f>G21*G22</f>
        <v>46644</v>
      </c>
      <c r="H23">
        <f>(F23+G23)/H21</f>
        <v>61.693474962063732</v>
      </c>
    </row>
    <row r="26" spans="1:9" x14ac:dyDescent="0.25">
      <c r="A26" t="s">
        <v>21</v>
      </c>
      <c r="B26" s="1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D67A439769B4F81E2E34B1D751CAF" ma:contentTypeVersion="15" ma:contentTypeDescription="Een nieuw document maken." ma:contentTypeScope="" ma:versionID="b2992ce0bfa5c6255fafbaa2302300c1">
  <xsd:schema xmlns:xsd="http://www.w3.org/2001/XMLSchema" xmlns:xs="http://www.w3.org/2001/XMLSchema" xmlns:p="http://schemas.microsoft.com/office/2006/metadata/properties" xmlns:ns2="2c1f04c7-227a-46b3-bb97-c5bf95375edc" xmlns:ns3="e7876793-5875-4ed7-82f2-cec5ab29199e" targetNamespace="http://schemas.microsoft.com/office/2006/metadata/properties" ma:root="true" ma:fieldsID="4d8a7d4150a3dcef99c9888cf25401ec" ns2:_="" ns3:_="">
    <xsd:import namespace="2c1f04c7-227a-46b3-bb97-c5bf95375edc"/>
    <xsd:import namespace="e7876793-5875-4ed7-82f2-cec5ab29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f04c7-227a-46b3-bb97-c5bf95375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76793-5875-4ed7-82f2-cec5ab2919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f8fcd2-1016-4ab5-a493-22ed763fa163}" ma:internalName="TaxCatchAll" ma:showField="CatchAllData" ma:web="e7876793-5875-4ed7-82f2-cec5ab29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f04c7-227a-46b3-bb97-c5bf95375edc">
      <Terms xmlns="http://schemas.microsoft.com/office/infopath/2007/PartnerControls"/>
    </lcf76f155ced4ddcb4097134ff3c332f>
    <TaxCatchAll xmlns="e7876793-5875-4ed7-82f2-cec5ab29199e" xsi:nil="true"/>
  </documentManagement>
</p:properties>
</file>

<file path=customXml/itemProps1.xml><?xml version="1.0" encoding="utf-8"?>
<ds:datastoreItem xmlns:ds="http://schemas.openxmlformats.org/officeDocument/2006/customXml" ds:itemID="{8CAFCF61-6B24-436A-8E80-ABBAFC558F0E}"/>
</file>

<file path=customXml/itemProps2.xml><?xml version="1.0" encoding="utf-8"?>
<ds:datastoreItem xmlns:ds="http://schemas.openxmlformats.org/officeDocument/2006/customXml" ds:itemID="{24F43E74-38B2-474B-A5B8-7C12D8E9C663}"/>
</file>

<file path=customXml/itemProps3.xml><?xml version="1.0" encoding="utf-8"?>
<ds:datastoreItem xmlns:ds="http://schemas.openxmlformats.org/officeDocument/2006/customXml" ds:itemID="{52A0DF00-9EE9-41FD-954C-DFCE42D08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Erasmus Universiteit Rotterdam FSW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vlugt</dc:creator>
  <cp:lastModifiedBy>Fredrik Radema</cp:lastModifiedBy>
  <dcterms:created xsi:type="dcterms:W3CDTF">2011-12-16T12:52:19Z</dcterms:created>
  <dcterms:modified xsi:type="dcterms:W3CDTF">2024-02-04T21:37:18Z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0x01010029BD67A439769B4F81E2E34B1D751CAF</vt:lpwstr>
  </property>
  <property fmtid="{D5CDD505-2E9C-101B-9397-08002B2CF9AE}" pid="3" name="Order">
    <vt:r8>100</vt:r8>
  </property>
</Properties>
</file>